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420" tabRatio="404" activeTab="0"/>
  </bookViews>
  <sheets>
    <sheet name="KONACNO PLAN NABAVKE SA TEK (2" sheetId="1" r:id="rId1"/>
    <sheet name="KONACNO PLAN NABAVKE SA TEKSTOM" sheetId="2" r:id="rId2"/>
    <sheet name="PLAN NABAVKE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<sst xmlns="http://schemas.openxmlformats.org/spreadsheetml/2006/main" count="702" uniqueCount="248">
  <si>
    <t>Usluge korištenja aktuelnih filmskih kopija - kinematografskih filmova u svrhu prikazivanja</t>
  </si>
  <si>
    <t>Decembar 2019.</t>
  </si>
  <si>
    <t>Ugovorni organ će po okončanju postupka zaključiti ugovor sa više ponuđača za predmetnu uslugu, iz iste kategorije,na period od 3 godine.</t>
  </si>
  <si>
    <t>Decembar 2021.</t>
  </si>
  <si>
    <t xml:space="preserve">Budžet JU 2019. g.  
</t>
  </si>
  <si>
    <t>Ugovorni organ će po okončanju postupka zaključiti ugovor sa više ponuđača za predmetnu uslugu, iz iste kategorije,na period do 31.12.2019. godine.</t>
  </si>
  <si>
    <t>Na osnovu člana 17. Zakona o sistemu javnih službi (Sl.Glasnik RS broj 68/07 i 109/12 ), člana 17. stav 1. Zakona o javnim nabavkama BIH („Službeni glasnik BiH“ broj 39/14), i člana 31. Statuta JU Centar za prikazivanje filmova Prijedor, dana ______. 2019.  godine na _______sjednici Upravni odbor JU Centar za prikazivanje filmova Prijedor, donio je</t>
  </si>
  <si>
    <t>Plan nabavke stupa na snagu danom donošenja , a primjenjivat će se u skladu sa raspoloživim sredstvima u Budžetu Javne ustanove za 2019. godinu.</t>
  </si>
  <si>
    <t>izvršenja budžeta Grada Prijedora za 2019. godinu. ("Službeni glasniik Grada Prijedora" broj ______. godine) i ostalih opravdanih razloga koji utiču na izmjenu plana.</t>
  </si>
  <si>
    <t>Službene novine (Sl.glasnik)</t>
  </si>
  <si>
    <t>Usluge oglašavanja (objave tendera, oglasi,inf.medija...)</t>
  </si>
  <si>
    <t>Usluge reklamiranje i marketinga</t>
  </si>
  <si>
    <t>79342200-5</t>
  </si>
  <si>
    <t>4122-00</t>
  </si>
  <si>
    <t>Papirni ili kartonski registratori</t>
  </si>
  <si>
    <t>22810000-1</t>
  </si>
  <si>
    <t xml:space="preserve">Kablovi žice i srodni proizvodi </t>
  </si>
  <si>
    <t>44300000-3</t>
  </si>
  <si>
    <t>Rashodi za ostali režijski materijal-razni proizvodi</t>
  </si>
  <si>
    <t>4423000-1</t>
  </si>
  <si>
    <t>Razni ručni alat</t>
  </si>
  <si>
    <t>44512000-2</t>
  </si>
  <si>
    <t>Kancelarijski materijal</t>
  </si>
  <si>
    <t>Budžet JU 2019 g.</t>
  </si>
  <si>
    <t>Januar-juli 2019.g</t>
  </si>
  <si>
    <t>Proizvodi koji se koriste u građevinarstvu</t>
  </si>
  <si>
    <t>44420000-0</t>
  </si>
  <si>
    <t>Kancelarijski namještaj</t>
  </si>
  <si>
    <t>Oprema za videonadzor</t>
  </si>
  <si>
    <t>32323500-8</t>
  </si>
  <si>
    <t>Novembar/decembar 2019.godine</t>
  </si>
  <si>
    <t>Rashodi po osnovu organizovanja-promotivni materijal</t>
  </si>
  <si>
    <t>Budžet JU CPF 2019.g.</t>
  </si>
  <si>
    <t>U toku 2019. godine po potrebi</t>
  </si>
  <si>
    <t>Usluge popravka i održavanja kinematografske opreme</t>
  </si>
  <si>
    <t>50344200-0</t>
  </si>
  <si>
    <t>April / maj 2019. godine</t>
  </si>
  <si>
    <r>
      <rPr>
        <u val="single"/>
        <sz val="10"/>
        <rFont val="Arial"/>
        <family val="2"/>
      </rPr>
      <t xml:space="preserve">80522000-9 </t>
    </r>
    <r>
      <rPr>
        <sz val="10"/>
        <rFont val="Arial"/>
        <family val="0"/>
      </rPr>
      <t xml:space="preserve">      80530000-8</t>
    </r>
  </si>
  <si>
    <t>U toku 2019.g. po potrebi</t>
  </si>
  <si>
    <t>45453100-8</t>
  </si>
  <si>
    <t>Sanacijski radovi i održavanje poslovnih zgrada</t>
  </si>
  <si>
    <t xml:space="preserve">  _______________________</t>
  </si>
  <si>
    <t>April 2019.g</t>
  </si>
  <si>
    <t>Maj 2019.g.</t>
  </si>
  <si>
    <t>Budžet JU "CPF"  2019.g.</t>
  </si>
  <si>
    <t>Januar 2019.</t>
  </si>
  <si>
    <t xml:space="preserve">Postupak nabavki usluga iz člana 8. ZJN- Aneks II dio B u skladu sa Pravilnikom </t>
  </si>
  <si>
    <r>
      <t xml:space="preserve">Budžet JU 2019. g.  
</t>
    </r>
    <r>
      <rPr>
        <sz val="9"/>
        <color indexed="10"/>
        <rFont val="Arial"/>
        <family val="2"/>
      </rPr>
      <t>(za procjenjenu vrijednost do  41.500 KM bez PDV)</t>
    </r>
  </si>
  <si>
    <t>Decembar 2019</t>
  </si>
  <si>
    <t xml:space="preserve">Budžet JU 2019. g.  </t>
  </si>
  <si>
    <t>22462000-6</t>
  </si>
  <si>
    <t>Obrazovni seminari i usluge stručnog osposobljavanja</t>
  </si>
  <si>
    <t>U toku godine</t>
  </si>
  <si>
    <t>Ostale usluge (Armil, Viz,Sanatron,TVJ,Servis Sector, Polis)</t>
  </si>
  <si>
    <t>98390000-3</t>
  </si>
  <si>
    <t>Usluge servisiranja klima uređaja</t>
  </si>
  <si>
    <t>30125110-5</t>
  </si>
  <si>
    <t>Ugostiteljske usluge</t>
  </si>
  <si>
    <t>55100000-1</t>
  </si>
  <si>
    <t>Nabavka i isporuka tonera za laserske štampače</t>
  </si>
  <si>
    <t>39130000-2</t>
  </si>
  <si>
    <t>Usluge pravnog zastupanja</t>
  </si>
  <si>
    <t>4127-51</t>
  </si>
  <si>
    <t>79112000-2</t>
  </si>
  <si>
    <t>Održavanje opreme za informacijsku tehnologiju-lampe, ost.</t>
  </si>
  <si>
    <t>4125-00</t>
  </si>
  <si>
    <t>31700000-3</t>
  </si>
  <si>
    <t>Elektronske, elektromehaničke i elektrotehničke potrepštine</t>
  </si>
  <si>
    <t>Član 4.</t>
  </si>
  <si>
    <t>Rebalans plana može se vršiti u toku godine ako dođe do izmjene budžeta za tekuću godinu, u slučaju preraspodjele sredstava u toku godine u skladu sa članom 10.</t>
  </si>
  <si>
    <t>Član 5.</t>
  </si>
  <si>
    <t>Broj:________/19</t>
  </si>
  <si>
    <t>Datum:________ 2019. godine</t>
  </si>
  <si>
    <t xml:space="preserve"> JU "Centar za prikazivanje filmova" Prijedor za 2019. godinu</t>
  </si>
  <si>
    <t>Planom nabavki za budžetsku 2019. godinu (u daljem tekstu: Plan) utvrđuju se: predmet nabavke za robe, usluge i radove, CPV kod (JRJN), procijenjena vrijednost nabavki pojedinačno i ukupno za robe, usluge i radove, vrsta postupka, početak postupka i zaključenje ugovora, te izvor finansiranja svih predmeta nabavki za tekuću godinu.</t>
  </si>
  <si>
    <t>Za nabavke iz ovog plana planirana su sredstva u budžetu Grada Prijedora za 2019. godinu pri potrošačkoj jedinici JU "Centar za prikazivanje filmova" Prijedor, ("Službeni glasnik Grada Prijedora" broj: .../18 od   ....12. 2018. godine).</t>
  </si>
  <si>
    <t>Ugovorni organ za JU "Centar za prikazivanje filmova" je direktor JU "Centar za prikazivanje filmova", a nabavke koje će se u skladu sa ovim planom realizovati su:</t>
  </si>
  <si>
    <t>Budžet JU 2019.g.</t>
  </si>
  <si>
    <t>09000000-3</t>
  </si>
  <si>
    <t>Nabavka naočala za 3 D filmove</t>
  </si>
  <si>
    <t>22211100-3</t>
  </si>
  <si>
    <t>U toku 2019. godine</t>
  </si>
  <si>
    <t xml:space="preserve">Usluge osiguranja </t>
  </si>
  <si>
    <t>66510000-8</t>
  </si>
  <si>
    <t>April 2015</t>
  </si>
  <si>
    <t>Budzet JU za 2015.g.</t>
  </si>
  <si>
    <t>79800000-2</t>
  </si>
  <si>
    <t>Usluge štampanja i s tim povezane usluge</t>
  </si>
  <si>
    <t>Maj 2015</t>
  </si>
  <si>
    <t>Usluge oglašavanja</t>
  </si>
  <si>
    <t>79341000-6</t>
  </si>
  <si>
    <t>79000000-4</t>
  </si>
  <si>
    <t>Usluge stručnog usavršavanja i kotizacije</t>
  </si>
  <si>
    <t>80522000-9</t>
  </si>
  <si>
    <t>80530000-8</t>
  </si>
  <si>
    <t>Usluge organizovanja kulturnih događaja</t>
  </si>
  <si>
    <t>79952100-3</t>
  </si>
  <si>
    <t>Usluge prikazivanja kinematografskih filmova</t>
  </si>
  <si>
    <t>92130000-1</t>
  </si>
  <si>
    <t>302010000-4</t>
  </si>
  <si>
    <t>Nabavka ostale opreme za kulturu</t>
  </si>
  <si>
    <t>32000000-3</t>
  </si>
  <si>
    <t>Izrada čvrstog krova u ljetnoj bašti</t>
  </si>
  <si>
    <t>45000000-7</t>
  </si>
  <si>
    <t>Izdaci za htz opremu</t>
  </si>
  <si>
    <t>18000000-9</t>
  </si>
  <si>
    <t>Pregovarački postupak bez objave obavještenja ili Procedura -usluge po članu 8. ZJN- Aneks II dio B pod 10. Rekreacione usluge, kulturne i sportske usluge</t>
  </si>
  <si>
    <t>Procedura -usluge po članu 8. ZJN- Aneks II dio B pod 8. Obrazovne usluge i usluge stručnog usavršavanja</t>
  </si>
  <si>
    <t>Održav.grijne, rashl. i zaštitne opreme</t>
  </si>
  <si>
    <t>Održavanje opreme za obrazovanje, nauku, kulturu i sport</t>
  </si>
  <si>
    <t>PLAN NABAVKE JU "CENTAR ZA PRIKAZIVANJE FILMOVA" PRIJEDOR za 2015. GODINU</t>
  </si>
  <si>
    <t>UKUPNO ZA ROBE:</t>
  </si>
  <si>
    <t>Nabavka stručnih časopisa</t>
  </si>
  <si>
    <t>Usluge osiguranja objekta</t>
  </si>
  <si>
    <t>Usluge snabdijevanja električnom energijom</t>
  </si>
  <si>
    <t>UKUPNO USLUGE:</t>
  </si>
  <si>
    <t>Konkurentski zahtjev</t>
  </si>
  <si>
    <t>UKUPNO RADOVI:</t>
  </si>
  <si>
    <t>UKUPNO: I+II+III</t>
  </si>
  <si>
    <t>Napomene</t>
  </si>
  <si>
    <t>REPUBLIKA SRPSKA</t>
  </si>
  <si>
    <t>GRAD PRIJEDOR</t>
  </si>
  <si>
    <t>PRIJEDOR</t>
  </si>
  <si>
    <t>JU„CENTAR ZA PRIKAZIVANJE FILMOVA“ PRIJEDOR</t>
  </si>
  <si>
    <t>PLAN NABAVKI</t>
  </si>
  <si>
    <t>Član 1.</t>
  </si>
  <si>
    <t>Član 2.</t>
  </si>
  <si>
    <t>Član 3.</t>
  </si>
  <si>
    <t>Predsjednik UO</t>
  </si>
  <si>
    <t>Dragoja Despotović</t>
  </si>
  <si>
    <t>Kralja Petra I Oslobodilaca broj 39.</t>
  </si>
  <si>
    <t>I - ROBE</t>
  </si>
  <si>
    <t>II - USLUGE</t>
  </si>
  <si>
    <t>III - RADOVI</t>
  </si>
  <si>
    <t>90910000-9</t>
  </si>
  <si>
    <t>30192000-1</t>
  </si>
  <si>
    <t>33734000-4</t>
  </si>
  <si>
    <t>50312610-4</t>
  </si>
  <si>
    <t>Usluge nadzora alarmnih uređaja</t>
  </si>
  <si>
    <t>Ugovor na god.nivou</t>
  </si>
  <si>
    <t>09310000-5</t>
  </si>
  <si>
    <t>Član 10.stav1.pod d) ZJN BiH-izuzeća od primjene odredbi ovog Zakona</t>
  </si>
  <si>
    <t>50730000-1</t>
  </si>
  <si>
    <t>Nabavka i isporuka novogodišnjih paketića</t>
  </si>
  <si>
    <t>18530000-3</t>
  </si>
  <si>
    <t>Usluge štampanja, kopiranja, uvezivanja (obrazaca, ulaznica,plakata,dnevni planera)</t>
  </si>
  <si>
    <t>EK. KOD</t>
  </si>
  <si>
    <t>4122-17</t>
  </si>
  <si>
    <t>4122-31</t>
  </si>
  <si>
    <t>4122-32</t>
  </si>
  <si>
    <t>4123-11</t>
  </si>
  <si>
    <t>4123-12</t>
  </si>
  <si>
    <t>4123-13</t>
  </si>
  <si>
    <t>4123-19</t>
  </si>
  <si>
    <t>4127-31</t>
  </si>
  <si>
    <t>4122-11</t>
  </si>
  <si>
    <t>4122-21</t>
  </si>
  <si>
    <t>4122-34</t>
  </si>
  <si>
    <t>4123-14</t>
  </si>
  <si>
    <t>4123-21</t>
  </si>
  <si>
    <t>4125-13</t>
  </si>
  <si>
    <t>4125-39</t>
  </si>
  <si>
    <t>4127-23</t>
  </si>
  <si>
    <t>4127-36</t>
  </si>
  <si>
    <t>4129-41</t>
  </si>
  <si>
    <t>4129-43</t>
  </si>
  <si>
    <t>4129-99</t>
  </si>
  <si>
    <t>4122-22</t>
  </si>
  <si>
    <t>4122-39</t>
  </si>
  <si>
    <t>4123-29</t>
  </si>
  <si>
    <t>4123-99</t>
  </si>
  <si>
    <t>4125-18</t>
  </si>
  <si>
    <t>4125-16</t>
  </si>
  <si>
    <t>4125-34</t>
  </si>
  <si>
    <t>4127-35</t>
  </si>
  <si>
    <t>4127-99</t>
  </si>
  <si>
    <t>4122-24</t>
  </si>
  <si>
    <t>4122-25</t>
  </si>
  <si>
    <t>4123-22</t>
  </si>
  <si>
    <t>4125-29</t>
  </si>
  <si>
    <t>4127-29</t>
  </si>
  <si>
    <t>4127-32</t>
  </si>
  <si>
    <t>4127-91</t>
  </si>
  <si>
    <t>5113-67</t>
  </si>
  <si>
    <t>4124-00</t>
  </si>
  <si>
    <t>4125-36</t>
  </si>
  <si>
    <t>Red. Br.</t>
  </si>
  <si>
    <t>PREDMET NABAVKE</t>
  </si>
  <si>
    <t>ŠIFRA JRJN</t>
  </si>
  <si>
    <t>Procijenjena vrijednost nabavke bez PDV-a u KM</t>
  </si>
  <si>
    <t>Procijenjena vrijednost nabavke sa PDV-om u KM</t>
  </si>
  <si>
    <t>Vrsta postupka nabavke</t>
  </si>
  <si>
    <t>Okvirni datum pokretanja postupka</t>
  </si>
  <si>
    <t>Okvirni datum zaključenja ugovora</t>
  </si>
  <si>
    <t>Izvor finansiranja</t>
  </si>
  <si>
    <t>Napomena</t>
  </si>
  <si>
    <t>4122-33</t>
  </si>
  <si>
    <t>4122-50</t>
  </si>
  <si>
    <t>4123-33</t>
  </si>
  <si>
    <t>Održavanje kancelarijske opreme</t>
  </si>
  <si>
    <t>4127-25</t>
  </si>
  <si>
    <t>Ostale stručne usluge</t>
  </si>
  <si>
    <t>4129-22</t>
  </si>
  <si>
    <t>4129-29</t>
  </si>
  <si>
    <t>5113-34</t>
  </si>
  <si>
    <t>Izdaci za nabavku računara</t>
  </si>
  <si>
    <t>18313000-6</t>
  </si>
  <si>
    <t>ROBE</t>
  </si>
  <si>
    <t>USLUGE</t>
  </si>
  <si>
    <t>RADOVI</t>
  </si>
  <si>
    <t>Član 10. stav 1. pod d) ZJN BiH -izuzeća od primjene ovog Zakona</t>
  </si>
  <si>
    <t>Broj budžetske pozicije</t>
  </si>
  <si>
    <t>Nabavka i isporuka goriva</t>
  </si>
  <si>
    <t>09100000-0</t>
  </si>
  <si>
    <t>Direktni sporazum</t>
  </si>
  <si>
    <t>Mart 2015</t>
  </si>
  <si>
    <t>Usluge snabdijevanja vodom i kanalizacione usluge</t>
  </si>
  <si>
    <t>65100000-4</t>
  </si>
  <si>
    <t>Usluge odvoza smeća</t>
  </si>
  <si>
    <t>90512000-9</t>
  </si>
  <si>
    <t>Usluge održavanja čistoće</t>
  </si>
  <si>
    <t>79711000-1</t>
  </si>
  <si>
    <t>April 2015.</t>
  </si>
  <si>
    <t>Telekomunikacijaske usluge</t>
  </si>
  <si>
    <t>64200000-8</t>
  </si>
  <si>
    <t>Poštanske usluge</t>
  </si>
  <si>
    <t>64110000-0</t>
  </si>
  <si>
    <t>Prevoz robe</t>
  </si>
  <si>
    <t>3395200-0</t>
  </si>
  <si>
    <t>Nabavka i isporuka kancelarijskog materijala</t>
  </si>
  <si>
    <t>49264000-1</t>
  </si>
  <si>
    <t>Budžet JU 2015.g.</t>
  </si>
  <si>
    <t>Budžet JU za 2015.g.</t>
  </si>
  <si>
    <t>Nabavka i isporuka sredstava za održavanje čistoće</t>
  </si>
  <si>
    <t>44411000-4</t>
  </si>
  <si>
    <t>Nabavka materijala za manifestacije</t>
  </si>
  <si>
    <t>79952000-2</t>
  </si>
  <si>
    <t>U toku godine po potrebi</t>
  </si>
  <si>
    <t>Stolarski radovi</t>
  </si>
  <si>
    <t>Molerski radovi</t>
  </si>
  <si>
    <t>Nabavka materijala ta odžavanja zgrada</t>
  </si>
  <si>
    <t>Nabavka ostalog tekućeg materijala</t>
  </si>
  <si>
    <t>Broj: 459/18</t>
  </si>
  <si>
    <t>Datum:13.12. 2018. godine</t>
  </si>
  <si>
    <t>Na osnovu člana 17. Zakona o sistemu javnih službi (Sl.Glasnik RS broj 68/07 i 109/12 ), člana 17. stav 1. Zakona o javnim nabavkama BIH („Službeni glasnik BiH“ broj 39/14), i člana 31. Statuta JU Centar za prikazivanje filmova Prijedor, dana 13.12. 2018.  godine na V Sjednici Upravni odbor JU Centar za prikazivanje filmova Prijedor, donio je</t>
  </si>
  <si>
    <t>Za nabavke iz ovog plana planirana su sredstva u budžetu Grada Prijedora za 2019. godinu pri potrošačkoj jedinici JU "Centar za prikazivanje filmova" Prijedor, ("Službeni glasnik Grada Prijedora" broj: 17/18 od  13. 12. 2018. godine).</t>
  </si>
  <si>
    <t>44423000-1</t>
  </si>
  <si>
    <t>izvršenja budžeta Grada Prijedora za 2019. godinu. ("Službeni glasniik Grada Prijedora" broj 17/18., od 2018. godine) i ostalih opravdanih razloga koji utiču na izmjenu plana.</t>
  </si>
</sst>
</file>

<file path=xl/styles.xml><?xml version="1.0" encoding="utf-8"?>
<styleSheet xmlns="http://schemas.openxmlformats.org/spreadsheetml/2006/main">
  <numFmts count="4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KM&quot;#,##0_);\(&quot;KM&quot;#,##0\)"/>
    <numFmt numFmtId="165" formatCode="&quot;KM&quot;#,##0_);[Red]\(&quot;KM&quot;#,##0\)"/>
    <numFmt numFmtId="166" formatCode="&quot;KM&quot;#,##0.00_);\(&quot;KM&quot;#,##0.00\)"/>
    <numFmt numFmtId="167" formatCode="&quot;KM&quot;#,##0.00_);[Red]\(&quot;KM&quot;#,##0.00\)"/>
    <numFmt numFmtId="168" formatCode="_(&quot;KM&quot;* #,##0_);_(&quot;KM&quot;* \(#,##0\);_(&quot;KM&quot;* &quot;-&quot;_);_(@_)"/>
    <numFmt numFmtId="169" formatCode="_(* #,##0_);_(* \(#,##0\);_(* &quot;-&quot;_);_(@_)"/>
    <numFmt numFmtId="170" formatCode="_(&quot;KM&quot;* #,##0.00_);_(&quot;KM&quot;* \(#,##0.00\);_(&quot;K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\ _D_i_n_._-;\-* #,##0\ _D_i_n_._-;_-* &quot;-&quot;\ _D_i_n_._-;_-@_-"/>
    <numFmt numFmtId="184" formatCode="_-* #,##0.00\ &quot;Din.&quot;_-;\-* #,##0.00\ &quot;Din.&quot;_-;_-* &quot;-&quot;??\ &quot;Din.&quot;_-;_-@_-"/>
    <numFmt numFmtId="185" formatCode="_-* #,##0.00\ _D_i_n_._-;\-* #,##0.00\ _D_i_n_._-;_-* &quot;-&quot;??\ _D_i_n_._-;_-@_-"/>
    <numFmt numFmtId="186" formatCode="#,##0.000"/>
    <numFmt numFmtId="187" formatCode="#,##0.0"/>
    <numFmt numFmtId="188" formatCode="0.0"/>
    <numFmt numFmtId="189" formatCode="#,##0.0000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"/>
    <numFmt numFmtId="196" formatCode="[$-141A]d\.\ mmmm\ yyyy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Verdana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22" fillId="23" borderId="0" applyNumberFormat="0" applyBorder="0" applyAlignment="0" applyProtection="0"/>
    <xf numFmtId="0" fontId="36" fillId="24" borderId="1" applyNumberFormat="0" applyAlignment="0" applyProtection="0"/>
    <xf numFmtId="0" fontId="37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7" borderId="1" applyNumberFormat="0" applyAlignment="0" applyProtection="0"/>
    <xf numFmtId="0" fontId="41" fillId="0" borderId="6" applyNumberFormat="0" applyFill="0" applyAlignment="0" applyProtection="0"/>
    <xf numFmtId="0" fontId="42" fillId="28" borderId="0" applyNumberFormat="0" applyBorder="0" applyAlignment="0" applyProtection="0"/>
    <xf numFmtId="0" fontId="0" fillId="29" borderId="7" applyNumberFormat="0" applyFont="0" applyAlignment="0" applyProtection="0"/>
    <xf numFmtId="0" fontId="43" fillId="24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3" fontId="1" fillId="30" borderId="10" xfId="0" applyNumberFormat="1" applyFont="1" applyFill="1" applyBorder="1" applyAlignment="1">
      <alignment horizontal="center"/>
    </xf>
    <xf numFmtId="0" fontId="0" fillId="30" borderId="10" xfId="0" applyFont="1" applyFill="1" applyBorder="1" applyAlignment="1">
      <alignment horizontal="center" wrapText="1"/>
    </xf>
    <xf numFmtId="0" fontId="4" fillId="3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" fontId="1" fillId="31" borderId="10" xfId="0" applyNumberFormat="1" applyFont="1" applyFill="1" applyBorder="1" applyAlignment="1">
      <alignment horizontal="right"/>
    </xf>
    <xf numFmtId="0" fontId="0" fillId="30" borderId="10" xfId="0" applyFont="1" applyFill="1" applyBorder="1" applyAlignment="1">
      <alignment/>
    </xf>
    <xf numFmtId="0" fontId="0" fillId="30" borderId="10" xfId="0" applyFont="1" applyFill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32" borderId="10" xfId="0" applyFont="1" applyFill="1" applyBorder="1" applyAlignment="1">
      <alignment horizontal="center" wrapText="1"/>
    </xf>
    <xf numFmtId="3" fontId="0" fillId="32" borderId="10" xfId="0" applyNumberFormat="1" applyFill="1" applyBorder="1" applyAlignment="1">
      <alignment/>
    </xf>
    <xf numFmtId="0" fontId="0" fillId="32" borderId="10" xfId="0" applyFill="1" applyBorder="1" applyAlignment="1">
      <alignment/>
    </xf>
    <xf numFmtId="0" fontId="1" fillId="19" borderId="10" xfId="0" applyFont="1" applyFill="1" applyBorder="1" applyAlignment="1">
      <alignment horizontal="center"/>
    </xf>
    <xf numFmtId="0" fontId="1" fillId="30" borderId="10" xfId="0" applyFont="1" applyFill="1" applyBorder="1" applyAlignment="1">
      <alignment horizontal="center"/>
    </xf>
    <xf numFmtId="3" fontId="1" fillId="19" borderId="10" xfId="0" applyNumberFormat="1" applyFont="1" applyFill="1" applyBorder="1" applyAlignment="1">
      <alignment horizontal="center"/>
    </xf>
    <xf numFmtId="49" fontId="1" fillId="19" borderId="10" xfId="0" applyNumberFormat="1" applyFont="1" applyFill="1" applyBorder="1" applyAlignment="1">
      <alignment horizontal="center"/>
    </xf>
    <xf numFmtId="49" fontId="0" fillId="30" borderId="10" xfId="0" applyNumberFormat="1" applyFont="1" applyFill="1" applyBorder="1" applyAlignment="1">
      <alignment horizontal="center" wrapText="1"/>
    </xf>
    <xf numFmtId="3" fontId="0" fillId="30" borderId="10" xfId="0" applyNumberFormat="1" applyFont="1" applyFill="1" applyBorder="1" applyAlignment="1">
      <alignment horizontal="center" wrapText="1"/>
    </xf>
    <xf numFmtId="3" fontId="0" fillId="30" borderId="10" xfId="0" applyNumberFormat="1" applyFont="1" applyFill="1" applyBorder="1" applyAlignment="1">
      <alignment horizontal="right" wrapText="1"/>
    </xf>
    <xf numFmtId="0" fontId="0" fillId="5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wrapText="1"/>
    </xf>
    <xf numFmtId="0" fontId="0" fillId="12" borderId="10" xfId="0" applyFont="1" applyFill="1" applyBorder="1" applyAlignment="1">
      <alignment horizontal="center" wrapText="1"/>
    </xf>
    <xf numFmtId="17" fontId="0" fillId="3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3" fontId="0" fillId="0" borderId="10" xfId="0" applyNumberFormat="1" applyBorder="1" applyAlignment="1">
      <alignment/>
    </xf>
    <xf numFmtId="3" fontId="0" fillId="33" borderId="10" xfId="0" applyNumberFormat="1" applyFont="1" applyFill="1" applyBorder="1" applyAlignment="1">
      <alignment wrapText="1"/>
    </xf>
    <xf numFmtId="3" fontId="0" fillId="30" borderId="10" xfId="0" applyNumberFormat="1" applyFont="1" applyFill="1" applyBorder="1" applyAlignment="1">
      <alignment wrapText="1"/>
    </xf>
    <xf numFmtId="0" fontId="1" fillId="31" borderId="0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3" fontId="1" fillId="30" borderId="15" xfId="0" applyNumberFormat="1" applyFont="1" applyFill="1" applyBorder="1" applyAlignment="1">
      <alignment horizontal="center"/>
    </xf>
    <xf numFmtId="3" fontId="1" fillId="19" borderId="15" xfId="0" applyNumberFormat="1" applyFont="1" applyFill="1" applyBorder="1" applyAlignment="1">
      <alignment horizontal="center"/>
    </xf>
    <xf numFmtId="0" fontId="0" fillId="30" borderId="15" xfId="0" applyFont="1" applyFill="1" applyBorder="1" applyAlignment="1">
      <alignment horizontal="center" wrapText="1"/>
    </xf>
    <xf numFmtId="0" fontId="0" fillId="32" borderId="15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19" borderId="14" xfId="0" applyFont="1" applyFill="1" applyBorder="1" applyAlignment="1">
      <alignment horizontal="center"/>
    </xf>
    <xf numFmtId="0" fontId="0" fillId="30" borderId="14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3" fontId="0" fillId="32" borderId="10" xfId="0" applyNumberFormat="1" applyFont="1" applyFill="1" applyBorder="1" applyAlignment="1">
      <alignment wrapText="1"/>
    </xf>
    <xf numFmtId="3" fontId="0" fillId="32" borderId="10" xfId="0" applyNumberFormat="1" applyFont="1" applyFill="1" applyBorder="1" applyAlignment="1">
      <alignment horizontal="right" wrapText="1"/>
    </xf>
    <xf numFmtId="49" fontId="0" fillId="32" borderId="10" xfId="0" applyNumberFormat="1" applyFont="1" applyFill="1" applyBorder="1" applyAlignment="1">
      <alignment horizontal="center" wrapText="1"/>
    </xf>
    <xf numFmtId="3" fontId="0" fillId="32" borderId="10" xfId="0" applyNumberFormat="1" applyFont="1" applyFill="1" applyBorder="1" applyAlignment="1">
      <alignment horizontal="center" wrapText="1"/>
    </xf>
    <xf numFmtId="0" fontId="0" fillId="30" borderId="10" xfId="0" applyFont="1" applyFill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32" borderId="10" xfId="0" applyFont="1" applyFill="1" applyBorder="1" applyAlignment="1">
      <alignment horizontal="center" vertical="center" wrapText="1"/>
    </xf>
    <xf numFmtId="0" fontId="0" fillId="30" borderId="10" xfId="0" applyFont="1" applyFill="1" applyBorder="1" applyAlignment="1">
      <alignment/>
    </xf>
    <xf numFmtId="3" fontId="0" fillId="30" borderId="10" xfId="0" applyNumberFormat="1" applyFill="1" applyBorder="1" applyAlignment="1">
      <alignment/>
    </xf>
    <xf numFmtId="190" fontId="5" fillId="0" borderId="13" xfId="0" applyNumberFormat="1" applyFont="1" applyFill="1" applyBorder="1" applyAlignment="1">
      <alignment horizontal="center" vertical="center" wrapText="1"/>
    </xf>
    <xf numFmtId="190" fontId="5" fillId="0" borderId="16" xfId="0" applyNumberFormat="1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0" borderId="1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3" fontId="0" fillId="33" borderId="10" xfId="0" applyNumberFormat="1" applyFont="1" applyFill="1" applyBorder="1" applyAlignment="1">
      <alignment horizontal="center" wrapText="1"/>
    </xf>
    <xf numFmtId="3" fontId="0" fillId="33" borderId="10" xfId="0" applyNumberFormat="1" applyFont="1" applyFill="1" applyBorder="1" applyAlignment="1">
      <alignment horizontal="right" wrapText="1"/>
    </xf>
    <xf numFmtId="0" fontId="0" fillId="15" borderId="14" xfId="0" applyFont="1" applyFill="1" applyBorder="1" applyAlignment="1">
      <alignment horizontal="center" vertical="center" wrapText="1"/>
    </xf>
    <xf numFmtId="0" fontId="1" fillId="15" borderId="10" xfId="0" applyFont="1" applyFill="1" applyBorder="1" applyAlignment="1">
      <alignment/>
    </xf>
    <xf numFmtId="0" fontId="0" fillId="15" borderId="10" xfId="0" applyFont="1" applyFill="1" applyBorder="1" applyAlignment="1">
      <alignment horizontal="center" wrapText="1"/>
    </xf>
    <xf numFmtId="3" fontId="1" fillId="15" borderId="10" xfId="0" applyNumberFormat="1" applyFont="1" applyFill="1" applyBorder="1" applyAlignment="1">
      <alignment horizontal="right" wrapText="1"/>
    </xf>
    <xf numFmtId="0" fontId="0" fillId="15" borderId="15" xfId="0" applyFont="1" applyFill="1" applyBorder="1" applyAlignment="1">
      <alignment horizontal="center" wrapText="1"/>
    </xf>
    <xf numFmtId="0" fontId="0" fillId="31" borderId="14" xfId="0" applyFont="1" applyFill="1" applyBorder="1" applyAlignment="1">
      <alignment horizontal="center" vertical="center" wrapText="1"/>
    </xf>
    <xf numFmtId="0" fontId="1" fillId="31" borderId="10" xfId="0" applyFont="1" applyFill="1" applyBorder="1" applyAlignment="1">
      <alignment horizontal="center"/>
    </xf>
    <xf numFmtId="3" fontId="1" fillId="31" borderId="10" xfId="0" applyNumberFormat="1" applyFont="1" applyFill="1" applyBorder="1" applyAlignment="1">
      <alignment horizontal="center"/>
    </xf>
    <xf numFmtId="49" fontId="1" fillId="31" borderId="10" xfId="0" applyNumberFormat="1" applyFont="1" applyFill="1" applyBorder="1" applyAlignment="1">
      <alignment horizontal="center"/>
    </xf>
    <xf numFmtId="3" fontId="1" fillId="31" borderId="15" xfId="0" applyNumberFormat="1" applyFont="1" applyFill="1" applyBorder="1" applyAlignment="1">
      <alignment horizontal="center"/>
    </xf>
    <xf numFmtId="0" fontId="1" fillId="31" borderId="14" xfId="0" applyFont="1" applyFill="1" applyBorder="1" applyAlignment="1">
      <alignment horizontal="center" vertical="center" wrapText="1"/>
    </xf>
    <xf numFmtId="0" fontId="1" fillId="15" borderId="14" xfId="0" applyFont="1" applyFill="1" applyBorder="1" applyAlignment="1">
      <alignment horizontal="center"/>
    </xf>
    <xf numFmtId="0" fontId="1" fillId="15" borderId="10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 wrapText="1"/>
    </xf>
    <xf numFmtId="3" fontId="0" fillId="33" borderId="18" xfId="0" applyNumberFormat="1" applyFont="1" applyFill="1" applyBorder="1" applyAlignment="1">
      <alignment horizontal="right" wrapText="1"/>
    </xf>
    <xf numFmtId="0" fontId="0" fillId="33" borderId="19" xfId="0" applyFont="1" applyFill="1" applyBorder="1" applyAlignment="1">
      <alignment horizontal="center" wrapText="1"/>
    </xf>
    <xf numFmtId="0" fontId="1" fillId="15" borderId="10" xfId="0" applyFont="1" applyFill="1" applyBorder="1" applyAlignment="1">
      <alignment horizontal="center"/>
    </xf>
    <xf numFmtId="3" fontId="1" fillId="15" borderId="10" xfId="0" applyNumberFormat="1" applyFont="1" applyFill="1" applyBorder="1" applyAlignment="1">
      <alignment horizontal="center"/>
    </xf>
    <xf numFmtId="49" fontId="1" fillId="15" borderId="10" xfId="0" applyNumberFormat="1" applyFont="1" applyFill="1" applyBorder="1" applyAlignment="1">
      <alignment horizontal="center"/>
    </xf>
    <xf numFmtId="3" fontId="1" fillId="15" borderId="10" xfId="0" applyNumberFormat="1" applyFont="1" applyFill="1" applyBorder="1" applyAlignment="1">
      <alignment horizontal="right"/>
    </xf>
    <xf numFmtId="3" fontId="1" fillId="31" borderId="20" xfId="0" applyNumberFormat="1" applyFont="1" applyFill="1" applyBorder="1" applyAlignment="1">
      <alignment horizontal="center"/>
    </xf>
    <xf numFmtId="3" fontId="0" fillId="30" borderId="10" xfId="0" applyNumberFormat="1" applyFill="1" applyBorder="1" applyAlignment="1">
      <alignment horizontal="center"/>
    </xf>
    <xf numFmtId="0" fontId="1" fillId="31" borderId="10" xfId="0" applyFont="1" applyFill="1" applyBorder="1" applyAlignment="1">
      <alignment horizontal="center" wrapText="1"/>
    </xf>
    <xf numFmtId="0" fontId="0" fillId="31" borderId="10" xfId="0" applyFont="1" applyFill="1" applyBorder="1" applyAlignment="1">
      <alignment horizontal="center" wrapText="1"/>
    </xf>
    <xf numFmtId="3" fontId="1" fillId="31" borderId="10" xfId="0" applyNumberFormat="1" applyFont="1" applyFill="1" applyBorder="1" applyAlignment="1">
      <alignment horizontal="right" wrapText="1"/>
    </xf>
    <xf numFmtId="0" fontId="1" fillId="31" borderId="10" xfId="0" applyFont="1" applyFill="1" applyBorder="1" applyAlignment="1">
      <alignment/>
    </xf>
    <xf numFmtId="0" fontId="5" fillId="30" borderId="10" xfId="0" applyFont="1" applyFill="1" applyBorder="1" applyAlignment="1">
      <alignment horizontal="center" vertical="center" wrapText="1"/>
    </xf>
    <xf numFmtId="190" fontId="5" fillId="30" borderId="10" xfId="0" applyNumberFormat="1" applyFont="1" applyFill="1" applyBorder="1" applyAlignment="1">
      <alignment horizontal="center" vertical="center" wrapText="1"/>
    </xf>
    <xf numFmtId="0" fontId="1" fillId="31" borderId="10" xfId="0" applyFont="1" applyFill="1" applyBorder="1" applyAlignment="1">
      <alignment horizontal="center" vertical="center" wrapText="1"/>
    </xf>
    <xf numFmtId="0" fontId="0" fillId="31" borderId="10" xfId="0" applyFont="1" applyFill="1" applyBorder="1" applyAlignment="1">
      <alignment horizontal="center" vertical="center" wrapText="1"/>
    </xf>
    <xf numFmtId="0" fontId="1" fillId="31" borderId="10" xfId="0" applyFon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0" fillId="30" borderId="10" xfId="0" applyFont="1" applyFill="1" applyBorder="1" applyAlignment="1">
      <alignment horizontal="left" vertical="center" wrapText="1"/>
    </xf>
    <xf numFmtId="0" fontId="0" fillId="30" borderId="18" xfId="0" applyFont="1" applyFill="1" applyBorder="1" applyAlignment="1">
      <alignment horizontal="center" vertical="center" wrapText="1"/>
    </xf>
    <xf numFmtId="0" fontId="0" fillId="30" borderId="18" xfId="0" applyFont="1" applyFill="1" applyBorder="1" applyAlignment="1">
      <alignment wrapText="1"/>
    </xf>
    <xf numFmtId="0" fontId="0" fillId="0" borderId="10" xfId="0" applyBorder="1" applyAlignment="1">
      <alignment/>
    </xf>
    <xf numFmtId="0" fontId="9" fillId="30" borderId="10" xfId="0" applyFont="1" applyFill="1" applyBorder="1" applyAlignment="1">
      <alignment horizontal="center" wrapText="1"/>
    </xf>
    <xf numFmtId="0" fontId="0" fillId="30" borderId="21" xfId="0" applyFont="1" applyFill="1" applyBorder="1" applyAlignment="1">
      <alignment horizontal="center" wrapText="1"/>
    </xf>
    <xf numFmtId="3" fontId="0" fillId="30" borderId="20" xfId="0" applyNumberFormat="1" applyFont="1" applyFill="1" applyBorder="1" applyAlignment="1">
      <alignment horizontal="right" wrapText="1"/>
    </xf>
    <xf numFmtId="3" fontId="0" fillId="30" borderId="20" xfId="0" applyNumberFormat="1" applyFont="1" applyFill="1" applyBorder="1" applyAlignment="1">
      <alignment vertical="center" wrapText="1"/>
    </xf>
    <xf numFmtId="3" fontId="0" fillId="30" borderId="22" xfId="0" applyNumberFormat="1" applyFont="1" applyFill="1" applyBorder="1" applyAlignment="1">
      <alignment horizontal="right" wrapText="1"/>
    </xf>
    <xf numFmtId="0" fontId="0" fillId="30" borderId="10" xfId="0" applyFont="1" applyFill="1" applyBorder="1" applyAlignment="1">
      <alignment horizontal="center" vertical="center" wrapText="1"/>
    </xf>
    <xf numFmtId="0" fontId="0" fillId="30" borderId="18" xfId="0" applyFont="1" applyFill="1" applyBorder="1" applyAlignment="1">
      <alignment horizontal="center" wrapText="1"/>
    </xf>
    <xf numFmtId="0" fontId="0" fillId="30" borderId="10" xfId="0" applyFont="1" applyFill="1" applyBorder="1" applyAlignment="1">
      <alignment horizontal="center" vertical="center" wrapText="1"/>
    </xf>
    <xf numFmtId="0" fontId="0" fillId="30" borderId="10" xfId="0" applyFont="1" applyFill="1" applyBorder="1" applyAlignment="1">
      <alignment vertical="center" wrapText="1"/>
    </xf>
    <xf numFmtId="0" fontId="0" fillId="30" borderId="10" xfId="0" applyFont="1" applyFill="1" applyBorder="1" applyAlignment="1">
      <alignment horizontal="center" vertical="center"/>
    </xf>
    <xf numFmtId="0" fontId="0" fillId="30" borderId="21" xfId="0" applyFont="1" applyFill="1" applyBorder="1" applyAlignment="1">
      <alignment horizontal="center" vertical="center" wrapText="1"/>
    </xf>
    <xf numFmtId="0" fontId="0" fillId="30" borderId="18" xfId="0" applyFont="1" applyFill="1" applyBorder="1" applyAlignment="1">
      <alignment/>
    </xf>
    <xf numFmtId="0" fontId="0" fillId="0" borderId="18" xfId="0" applyBorder="1" applyAlignment="1">
      <alignment/>
    </xf>
    <xf numFmtId="3" fontId="0" fillId="30" borderId="18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3" fontId="39" fillId="26" borderId="18" xfId="48" applyNumberFormat="1" applyBorder="1" applyAlignment="1">
      <alignment/>
    </xf>
    <xf numFmtId="3" fontId="39" fillId="26" borderId="10" xfId="48" applyNumberFormat="1" applyBorder="1" applyAlignment="1">
      <alignment/>
    </xf>
    <xf numFmtId="3" fontId="39" fillId="26" borderId="10" xfId="48" applyNumberFormat="1" applyBorder="1" applyAlignment="1">
      <alignment horizontal="right" vertical="center"/>
    </xf>
    <xf numFmtId="0" fontId="0" fillId="0" borderId="0" xfId="0" applyBorder="1" applyAlignment="1">
      <alignment/>
    </xf>
    <xf numFmtId="0" fontId="15" fillId="0" borderId="10" xfId="41" applyFont="1" applyFill="1" applyBorder="1" applyAlignment="1">
      <alignment horizontal="center" vertical="center" wrapText="1"/>
    </xf>
    <xf numFmtId="0" fontId="15" fillId="0" borderId="10" xfId="41" applyFont="1" applyFill="1" applyBorder="1" applyAlignment="1">
      <alignment horizontal="center" wrapText="1"/>
    </xf>
    <xf numFmtId="3" fontId="15" fillId="0" borderId="10" xfId="41" applyNumberFormat="1" applyFont="1" applyFill="1" applyBorder="1" applyAlignment="1">
      <alignment horizontal="right" vertical="center" wrapText="1"/>
    </xf>
    <xf numFmtId="3" fontId="15" fillId="0" borderId="10" xfId="41" applyNumberFormat="1" applyFont="1" applyFill="1" applyBorder="1" applyAlignment="1">
      <alignment horizontal="center" vertical="center" wrapText="1"/>
    </xf>
    <xf numFmtId="3" fontId="15" fillId="0" borderId="10" xfId="41" applyNumberFormat="1" applyFont="1" applyFill="1" applyBorder="1" applyAlignment="1">
      <alignment horizontal="center"/>
    </xf>
    <xf numFmtId="0" fontId="0" fillId="30" borderId="18" xfId="0" applyFont="1" applyFill="1" applyBorder="1" applyAlignment="1">
      <alignment horizontal="center" vertical="center"/>
    </xf>
    <xf numFmtId="0" fontId="15" fillId="0" borderId="18" xfId="41" applyFont="1" applyFill="1" applyBorder="1" applyAlignment="1">
      <alignment horizontal="center" wrapText="1"/>
    </xf>
    <xf numFmtId="49" fontId="0" fillId="30" borderId="10" xfId="0" applyNumberFormat="1" applyFont="1" applyFill="1" applyBorder="1" applyAlignment="1">
      <alignment horizontal="center" vertical="center" wrapText="1"/>
    </xf>
    <xf numFmtId="3" fontId="39" fillId="26" borderId="10" xfId="48" applyNumberFormat="1" applyBorder="1" applyAlignment="1">
      <alignment horizontal="right" vertical="center" wrapText="1"/>
    </xf>
    <xf numFmtId="3" fontId="0" fillId="30" borderId="10" xfId="0" applyNumberFormat="1" applyFont="1" applyFill="1" applyBorder="1" applyAlignment="1">
      <alignment horizontal="right" vertical="center" wrapText="1"/>
    </xf>
    <xf numFmtId="0" fontId="8" fillId="30" borderId="10" xfId="0" applyFont="1" applyFill="1" applyBorder="1" applyAlignment="1">
      <alignment horizontal="center" vertical="center" wrapText="1"/>
    </xf>
    <xf numFmtId="0" fontId="0" fillId="30" borderId="10" xfId="0" applyFont="1" applyFill="1" applyBorder="1" applyAlignment="1">
      <alignment horizontal="justify" vertical="center" wrapText="1"/>
    </xf>
    <xf numFmtId="3" fontId="16" fillId="26" borderId="10" xfId="48" applyNumberFormat="1" applyFont="1" applyBorder="1" applyAlignment="1">
      <alignment/>
    </xf>
    <xf numFmtId="0" fontId="0" fillId="30" borderId="23" xfId="0" applyFont="1" applyFill="1" applyBorder="1" applyAlignment="1">
      <alignment horizontal="center" wrapText="1"/>
    </xf>
    <xf numFmtId="0" fontId="0" fillId="30" borderId="10" xfId="0" applyFont="1" applyFill="1" applyBorder="1" applyAlignment="1">
      <alignment horizontal="left" wrapText="1"/>
    </xf>
    <xf numFmtId="49" fontId="42" fillId="0" borderId="18" xfId="56" applyNumberFormat="1" applyFill="1" applyBorder="1" applyAlignment="1">
      <alignment horizontal="center" wrapText="1"/>
    </xf>
    <xf numFmtId="49" fontId="42" fillId="0" borderId="10" xfId="56" applyNumberFormat="1" applyFill="1" applyBorder="1" applyAlignment="1">
      <alignment horizontal="center" vertical="center" wrapText="1"/>
    </xf>
    <xf numFmtId="0" fontId="42" fillId="0" borderId="10" xfId="56" applyFill="1" applyBorder="1" applyAlignment="1">
      <alignment horizontal="center" wrapText="1"/>
    </xf>
    <xf numFmtId="49" fontId="42" fillId="0" borderId="10" xfId="56" applyNumberFormat="1" applyFill="1" applyBorder="1" applyAlignment="1">
      <alignment horizontal="center" wrapText="1"/>
    </xf>
    <xf numFmtId="0" fontId="42" fillId="0" borderId="10" xfId="56" applyFill="1" applyBorder="1" applyAlignment="1">
      <alignment horizontal="center" vertical="center" wrapText="1"/>
    </xf>
    <xf numFmtId="0" fontId="0" fillId="30" borderId="21" xfId="0" applyFont="1" applyFill="1" applyBorder="1" applyAlignment="1">
      <alignment wrapText="1"/>
    </xf>
    <xf numFmtId="0" fontId="0" fillId="30" borderId="20" xfId="0" applyFont="1" applyFill="1" applyBorder="1" applyAlignment="1">
      <alignment horizontal="center" wrapText="1"/>
    </xf>
    <xf numFmtId="0" fontId="15" fillId="0" borderId="10" xfId="39" applyFont="1" applyFill="1" applyBorder="1" applyAlignment="1">
      <alignment/>
    </xf>
    <xf numFmtId="0" fontId="0" fillId="0" borderId="0" xfId="0" applyFont="1" applyAlignment="1">
      <alignment vertical="center" wrapText="1"/>
    </xf>
    <xf numFmtId="0" fontId="10" fillId="0" borderId="10" xfId="0" applyFont="1" applyBorder="1" applyAlignment="1">
      <alignment/>
    </xf>
    <xf numFmtId="0" fontId="15" fillId="0" borderId="10" xfId="39" applyFont="1" applyFill="1" applyBorder="1" applyAlignment="1">
      <alignment horizontal="center" wrapText="1"/>
    </xf>
    <xf numFmtId="0" fontId="0" fillId="30" borderId="10" xfId="0" applyFont="1" applyFill="1" applyBorder="1" applyAlignment="1">
      <alignment horizontal="left" vertical="center" wrapText="1"/>
    </xf>
    <xf numFmtId="0" fontId="8" fillId="30" borderId="10" xfId="0" applyFont="1" applyFill="1" applyBorder="1" applyAlignment="1">
      <alignment horizontal="left" vertical="center" wrapText="1"/>
    </xf>
    <xf numFmtId="49" fontId="0" fillId="30" borderId="10" xfId="0" applyNumberFormat="1" applyFont="1" applyFill="1" applyBorder="1" applyAlignment="1">
      <alignment horizontal="left" vertical="center" wrapText="1"/>
    </xf>
    <xf numFmtId="0" fontId="0" fillId="30" borderId="10" xfId="0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3" fontId="39" fillId="26" borderId="10" xfId="48" applyNumberFormat="1" applyBorder="1" applyAlignment="1">
      <alignment vertical="center"/>
    </xf>
    <xf numFmtId="3" fontId="0" fillId="30" borderId="20" xfId="0" applyNumberFormat="1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30" borderId="10" xfId="0" applyFont="1" applyFill="1" applyBorder="1" applyAlignment="1">
      <alignment horizontal="center" vertical="center" wrapText="1"/>
    </xf>
    <xf numFmtId="0" fontId="0" fillId="30" borderId="18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3" fontId="39" fillId="26" borderId="18" xfId="48" applyNumberFormat="1" applyBorder="1" applyAlignment="1">
      <alignment horizontal="right" vertical="center" wrapText="1"/>
    </xf>
    <xf numFmtId="3" fontId="0" fillId="30" borderId="18" xfId="0" applyNumberFormat="1" applyFont="1" applyFill="1" applyBorder="1" applyAlignment="1">
      <alignment horizontal="right" vertical="center" wrapText="1"/>
    </xf>
    <xf numFmtId="49" fontId="42" fillId="0" borderId="18" xfId="56" applyNumberFormat="1" applyFill="1" applyBorder="1" applyAlignment="1">
      <alignment horizontal="center" vertical="center" wrapText="1"/>
    </xf>
    <xf numFmtId="49" fontId="0" fillId="30" borderId="18" xfId="0" applyNumberFormat="1" applyFont="1" applyFill="1" applyBorder="1" applyAlignment="1">
      <alignment horizontal="center" vertical="center" wrapText="1"/>
    </xf>
    <xf numFmtId="0" fontId="0" fillId="30" borderId="18" xfId="0" applyFont="1" applyFill="1" applyBorder="1" applyAlignment="1">
      <alignment horizontal="justify" vertical="center" wrapText="1"/>
    </xf>
    <xf numFmtId="3" fontId="0" fillId="30" borderId="10" xfId="0" applyNumberFormat="1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0" fontId="0" fillId="30" borderId="18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39" fillId="26" borderId="10" xfId="48" applyNumberForma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3" fontId="0" fillId="30" borderId="22" xfId="0" applyNumberFormat="1" applyFont="1" applyFill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3" fontId="39" fillId="26" borderId="18" xfId="48" applyNumberFormat="1" applyBorder="1" applyAlignment="1">
      <alignment vertical="center"/>
    </xf>
    <xf numFmtId="0" fontId="0" fillId="30" borderId="10" xfId="0" applyFont="1" applyFill="1" applyBorder="1" applyAlignment="1">
      <alignment vertical="center" wrapText="1"/>
    </xf>
    <xf numFmtId="0" fontId="0" fillId="0" borderId="10" xfId="41" applyFont="1" applyFill="1" applyBorder="1" applyAlignment="1">
      <alignment wrapText="1"/>
    </xf>
    <xf numFmtId="3" fontId="15" fillId="0" borderId="10" xfId="41" applyNumberFormat="1" applyFont="1" applyFill="1" applyBorder="1" applyAlignment="1">
      <alignment vertical="center" wrapText="1"/>
    </xf>
    <xf numFmtId="0" fontId="15" fillId="0" borderId="18" xfId="39" applyFont="1" applyFill="1" applyBorder="1" applyAlignment="1">
      <alignment horizontal="center" wrapText="1"/>
    </xf>
    <xf numFmtId="0" fontId="15" fillId="0" borderId="10" xfId="39" applyFont="1" applyFill="1" applyBorder="1" applyAlignment="1">
      <alignment vertical="center" wrapText="1"/>
    </xf>
    <xf numFmtId="3" fontId="15" fillId="0" borderId="10" xfId="39" applyNumberFormat="1" applyFont="1" applyFill="1" applyBorder="1" applyAlignment="1">
      <alignment horizontal="center" vertical="center"/>
    </xf>
    <xf numFmtId="0" fontId="11" fillId="0" borderId="10" xfId="39" applyFont="1" applyFill="1" applyBorder="1" applyAlignment="1">
      <alignment vertical="center" wrapText="1"/>
    </xf>
    <xf numFmtId="0" fontId="0" fillId="30" borderId="24" xfId="0" applyFont="1" applyFill="1" applyBorder="1" applyAlignment="1">
      <alignment wrapText="1"/>
    </xf>
    <xf numFmtId="3" fontId="0" fillId="30" borderId="10" xfId="0" applyNumberFormat="1" applyFill="1" applyBorder="1" applyAlignment="1">
      <alignment vertical="center"/>
    </xf>
    <xf numFmtId="0" fontId="15" fillId="0" borderId="10" xfId="39" applyFont="1" applyFill="1" applyBorder="1" applyAlignment="1">
      <alignment vertical="center"/>
    </xf>
    <xf numFmtId="3" fontId="15" fillId="0" borderId="10" xfId="39" applyNumberFormat="1" applyFont="1" applyFill="1" applyBorder="1" applyAlignment="1">
      <alignment vertical="center" wrapText="1"/>
    </xf>
    <xf numFmtId="0" fontId="17" fillId="30" borderId="10" xfId="0" applyFont="1" applyFill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10" xfId="0" applyFont="1" applyBorder="1" applyAlignment="1">
      <alignment vertical="center"/>
    </xf>
    <xf numFmtId="0" fontId="17" fillId="30" borderId="10" xfId="0" applyFont="1" applyFill="1" applyBorder="1" applyAlignment="1">
      <alignment horizontal="center" vertical="center" wrapText="1"/>
    </xf>
    <xf numFmtId="0" fontId="17" fillId="30" borderId="10" xfId="0" applyFont="1" applyFill="1" applyBorder="1" applyAlignment="1">
      <alignment vertical="center" wrapText="1"/>
    </xf>
    <xf numFmtId="3" fontId="14" fillId="26" borderId="10" xfId="48" applyNumberFormat="1" applyFont="1" applyBorder="1" applyAlignment="1">
      <alignment vertical="center" wrapText="1"/>
    </xf>
    <xf numFmtId="3" fontId="17" fillId="30" borderId="10" xfId="0" applyNumberFormat="1" applyFont="1" applyFill="1" applyBorder="1" applyAlignment="1">
      <alignment vertical="center" wrapText="1"/>
    </xf>
    <xf numFmtId="0" fontId="17" fillId="30" borderId="10" xfId="0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12" fillId="30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3" fontId="15" fillId="26" borderId="10" xfId="48" applyNumberFormat="1" applyFont="1" applyBorder="1" applyAlignment="1">
      <alignment vertical="center" wrapText="1"/>
    </xf>
    <xf numFmtId="0" fontId="10" fillId="30" borderId="10" xfId="0" applyFont="1" applyFill="1" applyBorder="1" applyAlignment="1">
      <alignment vertical="center" wrapText="1"/>
    </xf>
    <xf numFmtId="0" fontId="0" fillId="0" borderId="10" xfId="39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4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39" applyFont="1" applyFill="1" applyBorder="1" applyAlignment="1">
      <alignment horizontal="center" vertical="center"/>
    </xf>
    <xf numFmtId="0" fontId="0" fillId="0" borderId="10" xfId="39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90" fontId="19" fillId="30" borderId="10" xfId="0" applyNumberFormat="1" applyFont="1" applyFill="1" applyBorder="1" applyAlignment="1">
      <alignment horizontal="center" vertical="center" wrapText="1"/>
    </xf>
    <xf numFmtId="3" fontId="0" fillId="30" borderId="1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30" borderId="10" xfId="0" applyFont="1" applyFill="1" applyBorder="1" applyAlignment="1">
      <alignment horizontal="center" vertical="center" wrapText="1"/>
    </xf>
    <xf numFmtId="49" fontId="0" fillId="0" borderId="10" xfId="56" applyNumberFormat="1" applyFont="1" applyFill="1" applyBorder="1" applyAlignment="1">
      <alignment horizontal="center" vertical="center" wrapText="1"/>
    </xf>
    <xf numFmtId="49" fontId="0" fillId="30" borderId="10" xfId="0" applyNumberFormat="1" applyFont="1" applyFill="1" applyBorder="1" applyAlignment="1">
      <alignment horizontal="center" vertical="center" wrapText="1"/>
    </xf>
    <xf numFmtId="0" fontId="0" fillId="30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7" fontId="42" fillId="0" borderId="10" xfId="56" applyNumberFormat="1" applyFill="1" applyBorder="1" applyAlignment="1">
      <alignment horizontal="center" vertical="center" wrapText="1"/>
    </xf>
    <xf numFmtId="0" fontId="42" fillId="0" borderId="10" xfId="56" applyFill="1" applyBorder="1" applyAlignment="1">
      <alignment horizontal="center" vertical="center" wrapText="1"/>
    </xf>
    <xf numFmtId="3" fontId="15" fillId="0" borderId="10" xfId="41" applyNumberFormat="1" applyFont="1" applyFill="1" applyBorder="1" applyAlignment="1">
      <alignment horizontal="center" vertical="center" wrapText="1"/>
    </xf>
    <xf numFmtId="0" fontId="15" fillId="0" borderId="10" xfId="41" applyFont="1" applyFill="1" applyBorder="1" applyAlignment="1">
      <alignment horizontal="center" vertical="center" wrapText="1"/>
    </xf>
    <xf numFmtId="0" fontId="0" fillId="30" borderId="10" xfId="0" applyFont="1" applyFill="1" applyBorder="1" applyAlignment="1">
      <alignment horizontal="center" vertical="center" wrapText="1"/>
    </xf>
    <xf numFmtId="0" fontId="0" fillId="30" borderId="10" xfId="0" applyFont="1" applyFill="1" applyBorder="1" applyAlignment="1">
      <alignment vertical="center" wrapText="1"/>
    </xf>
    <xf numFmtId="0" fontId="0" fillId="30" borderId="10" xfId="0" applyFill="1" applyBorder="1" applyAlignment="1">
      <alignment vertical="center" wrapText="1"/>
    </xf>
    <xf numFmtId="3" fontId="39" fillId="26" borderId="10" xfId="48" applyNumberFormat="1" applyBorder="1" applyAlignment="1">
      <alignment horizontal="right" vertical="center" wrapText="1"/>
    </xf>
    <xf numFmtId="3" fontId="0" fillId="30" borderId="10" xfId="0" applyNumberFormat="1" applyFont="1" applyFill="1" applyBorder="1" applyAlignment="1">
      <alignment horizontal="right" vertical="center" wrapText="1"/>
    </xf>
    <xf numFmtId="0" fontId="0" fillId="30" borderId="18" xfId="0" applyFont="1" applyFill="1" applyBorder="1" applyAlignment="1">
      <alignment horizontal="center" vertical="center"/>
    </xf>
    <xf numFmtId="0" fontId="0" fillId="30" borderId="24" xfId="0" applyFont="1" applyFill="1" applyBorder="1" applyAlignment="1">
      <alignment horizontal="center" vertical="center"/>
    </xf>
    <xf numFmtId="0" fontId="0" fillId="30" borderId="11" xfId="0" applyFont="1" applyFill="1" applyBorder="1" applyAlignment="1">
      <alignment horizontal="center" vertical="center"/>
    </xf>
    <xf numFmtId="0" fontId="0" fillId="0" borderId="10" xfId="41" applyFont="1" applyFill="1" applyBorder="1" applyAlignment="1">
      <alignment horizontal="center" vertical="center" wrapText="1"/>
    </xf>
    <xf numFmtId="3" fontId="39" fillId="26" borderId="10" xfId="48" applyNumberFormat="1" applyBorder="1" applyAlignment="1">
      <alignment horizontal="right" vertical="center"/>
    </xf>
    <xf numFmtId="3" fontId="15" fillId="0" borderId="10" xfId="41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49" fontId="15" fillId="0" borderId="10" xfId="56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31" borderId="0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wrapText="1"/>
    </xf>
    <xf numFmtId="3" fontId="0" fillId="32" borderId="10" xfId="0" applyNumberFormat="1" applyFont="1" applyFill="1" applyBorder="1" applyAlignment="1">
      <alignment horizontal="right" wrapText="1"/>
    </xf>
    <xf numFmtId="3" fontId="0" fillId="32" borderId="18" xfId="0" applyNumberFormat="1" applyFont="1" applyFill="1" applyBorder="1" applyAlignment="1">
      <alignment horizontal="right" wrapText="1"/>
    </xf>
    <xf numFmtId="3" fontId="0" fillId="32" borderId="11" xfId="0" applyNumberFormat="1" applyFont="1" applyFill="1" applyBorder="1" applyAlignment="1">
      <alignment horizontal="right" wrapText="1"/>
    </xf>
    <xf numFmtId="0" fontId="0" fillId="12" borderId="10" xfId="0" applyFont="1" applyFill="1" applyBorder="1" applyAlignment="1">
      <alignment horizontal="center" wrapText="1"/>
    </xf>
    <xf numFmtId="49" fontId="0" fillId="32" borderId="10" xfId="0" applyNumberFormat="1" applyFont="1" applyFill="1" applyBorder="1" applyAlignment="1">
      <alignment horizontal="center" wrapText="1"/>
    </xf>
    <xf numFmtId="0" fontId="0" fillId="12" borderId="15" xfId="0" applyFont="1" applyFill="1" applyBorder="1" applyAlignment="1">
      <alignment horizontal="center" wrapText="1"/>
    </xf>
    <xf numFmtId="0" fontId="0" fillId="30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 wrapText="1"/>
    </xf>
    <xf numFmtId="0" fontId="0" fillId="12" borderId="14" xfId="0" applyFont="1" applyFill="1" applyBorder="1" applyAlignment="1">
      <alignment horizontal="center"/>
    </xf>
    <xf numFmtId="0" fontId="0" fillId="12" borderId="10" xfId="0" applyFont="1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3" fontId="0" fillId="12" borderId="10" xfId="0" applyNumberFormat="1" applyFont="1" applyFill="1" applyBorder="1" applyAlignment="1">
      <alignment horizontal="right" wrapText="1"/>
    </xf>
    <xf numFmtId="3" fontId="0" fillId="12" borderId="18" xfId="0" applyNumberFormat="1" applyFont="1" applyFill="1" applyBorder="1" applyAlignment="1">
      <alignment horizontal="right" wrapText="1"/>
    </xf>
    <xf numFmtId="3" fontId="0" fillId="12" borderId="24" xfId="0" applyNumberFormat="1" applyFont="1" applyFill="1" applyBorder="1" applyAlignment="1">
      <alignment horizontal="right" wrapText="1"/>
    </xf>
    <xf numFmtId="3" fontId="0" fillId="12" borderId="11" xfId="0" applyNumberFormat="1" applyFont="1" applyFill="1" applyBorder="1" applyAlignment="1">
      <alignment horizontal="right" wrapText="1"/>
    </xf>
    <xf numFmtId="49" fontId="0" fillId="30" borderId="10" xfId="0" applyNumberFormat="1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right" wrapText="1"/>
    </xf>
    <xf numFmtId="0" fontId="0" fillId="32" borderId="10" xfId="0" applyFont="1" applyFill="1" applyBorder="1" applyAlignment="1">
      <alignment horizontal="center" vertical="center" wrapText="1"/>
    </xf>
    <xf numFmtId="3" fontId="0" fillId="32" borderId="10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0" borderId="10" xfId="0" applyFont="1" applyFill="1" applyBorder="1" applyAlignment="1">
      <alignment horizontal="right" wrapText="1"/>
    </xf>
    <xf numFmtId="49" fontId="0" fillId="32" borderId="10" xfId="0" applyNumberFormat="1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 wrapText="1"/>
    </xf>
    <xf numFmtId="0" fontId="0" fillId="32" borderId="24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3" fontId="0" fillId="32" borderId="18" xfId="0" applyNumberFormat="1" applyFill="1" applyBorder="1" applyAlignment="1">
      <alignment horizontal="right" vertical="center"/>
    </xf>
    <xf numFmtId="3" fontId="0" fillId="32" borderId="24" xfId="0" applyNumberFormat="1" applyFill="1" applyBorder="1" applyAlignment="1">
      <alignment horizontal="right" vertical="center"/>
    </xf>
    <xf numFmtId="3" fontId="0" fillId="32" borderId="11" xfId="0" applyNumberFormat="1" applyFill="1" applyBorder="1" applyAlignment="1">
      <alignment horizontal="right" vertical="center"/>
    </xf>
    <xf numFmtId="3" fontId="0" fillId="32" borderId="18" xfId="0" applyNumberFormat="1" applyFont="1" applyFill="1" applyBorder="1" applyAlignment="1">
      <alignment horizontal="right" vertical="center" wrapText="1"/>
    </xf>
    <xf numFmtId="3" fontId="0" fillId="32" borderId="24" xfId="0" applyNumberFormat="1" applyFont="1" applyFill="1" applyBorder="1" applyAlignment="1">
      <alignment horizontal="right" vertical="center" wrapText="1"/>
    </xf>
    <xf numFmtId="3" fontId="0" fillId="32" borderId="11" xfId="0" applyNumberFormat="1" applyFont="1" applyFill="1" applyBorder="1" applyAlignment="1">
      <alignment horizontal="right" vertical="center" wrapText="1"/>
    </xf>
    <xf numFmtId="0" fontId="0" fillId="30" borderId="15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3" fontId="0" fillId="32" borderId="10" xfId="0" applyNumberFormat="1" applyFont="1" applyFill="1" applyBorder="1" applyAlignment="1">
      <alignment vertical="center" wrapText="1"/>
    </xf>
    <xf numFmtId="3" fontId="0" fillId="32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3" fontId="0" fillId="3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239"/>
  <sheetViews>
    <sheetView tabSelected="1" zoomScale="130" zoomScaleNormal="130" workbookViewId="0" topLeftCell="A43">
      <selection activeCell="A20" sqref="A20:L20"/>
    </sheetView>
  </sheetViews>
  <sheetFormatPr defaultColWidth="8.8515625" defaultRowHeight="12.75"/>
  <cols>
    <col min="1" max="1" width="5.140625" style="0" customWidth="1"/>
    <col min="2" max="2" width="21.8515625" style="0" customWidth="1"/>
    <col min="3" max="3" width="8.140625" style="0" customWidth="1"/>
    <col min="4" max="4" width="8.8515625" style="0" customWidth="1"/>
    <col min="5" max="5" width="11.421875" style="0" customWidth="1"/>
    <col min="6" max="6" width="11.57421875" style="0" customWidth="1"/>
    <col min="7" max="7" width="11.421875" style="0" customWidth="1"/>
    <col min="8" max="8" width="15.7109375" style="0" customWidth="1"/>
    <col min="9" max="9" width="9.8515625" style="0" customWidth="1"/>
    <col min="10" max="10" width="9.28125" style="0" customWidth="1"/>
    <col min="11" max="11" width="11.140625" style="0" customWidth="1"/>
    <col min="12" max="12" width="22.7109375" style="0" customWidth="1"/>
  </cols>
  <sheetData>
    <row r="4" spans="1:12" ht="16.5" customHeight="1">
      <c r="A4" s="247" t="s">
        <v>120</v>
      </c>
      <c r="B4" s="247"/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2" ht="12.75" customHeight="1">
      <c r="A5" s="247" t="s">
        <v>121</v>
      </c>
      <c r="B5" s="247"/>
      <c r="C5" s="165"/>
      <c r="D5" s="165"/>
      <c r="E5" s="165"/>
      <c r="F5" s="166"/>
      <c r="G5" s="165"/>
      <c r="H5" s="165"/>
      <c r="I5" s="165"/>
      <c r="J5" s="165"/>
      <c r="K5" s="165"/>
      <c r="L5" s="165"/>
    </row>
    <row r="6" spans="1:12" ht="15" customHeight="1">
      <c r="A6" s="248" t="s">
        <v>123</v>
      </c>
      <c r="B6" s="248"/>
      <c r="C6" s="248"/>
      <c r="D6" s="248"/>
      <c r="E6" s="248"/>
      <c r="F6" s="165"/>
      <c r="G6" s="165"/>
      <c r="H6" s="165"/>
      <c r="I6" s="165"/>
      <c r="J6" s="165"/>
      <c r="K6" s="165"/>
      <c r="L6" s="165"/>
    </row>
    <row r="7" spans="1:12" ht="12.75" customHeight="1">
      <c r="A7" s="247" t="s">
        <v>130</v>
      </c>
      <c r="B7" s="247"/>
      <c r="C7" s="247"/>
      <c r="D7" s="247"/>
      <c r="E7" s="165"/>
      <c r="F7" s="165"/>
      <c r="G7" s="165"/>
      <c r="H7" s="165"/>
      <c r="I7" s="165"/>
      <c r="J7" s="165"/>
      <c r="K7" s="165"/>
      <c r="L7" s="165"/>
    </row>
    <row r="8" spans="1:12" ht="12.75" customHeight="1">
      <c r="A8" s="247" t="s">
        <v>122</v>
      </c>
      <c r="B8" s="247"/>
      <c r="C8" s="165"/>
      <c r="D8" s="165"/>
      <c r="E8" s="165"/>
      <c r="F8" s="165"/>
      <c r="G8" s="165"/>
      <c r="H8" s="165"/>
      <c r="I8" s="165"/>
      <c r="J8" s="165"/>
      <c r="K8" s="165"/>
      <c r="L8" s="165"/>
    </row>
    <row r="9" spans="1:12" ht="15">
      <c r="A9" s="165"/>
      <c r="B9" s="167"/>
      <c r="C9" s="165"/>
      <c r="D9" s="165"/>
      <c r="E9" s="165"/>
      <c r="F9" s="165"/>
      <c r="G9" s="165"/>
      <c r="H9" s="165"/>
      <c r="I9" s="165"/>
      <c r="J9" s="165"/>
      <c r="K9" s="165"/>
      <c r="L9" s="165"/>
    </row>
    <row r="10" spans="1:12" ht="14.25">
      <c r="A10" s="245" t="s">
        <v>242</v>
      </c>
      <c r="B10" s="245"/>
      <c r="C10" s="165"/>
      <c r="D10" s="165"/>
      <c r="E10" s="165"/>
      <c r="F10" s="165"/>
      <c r="G10" s="165"/>
      <c r="H10" s="165"/>
      <c r="I10" s="165"/>
      <c r="J10" s="165"/>
      <c r="K10" s="165"/>
      <c r="L10" s="165"/>
    </row>
    <row r="11" spans="1:12" ht="14.25">
      <c r="A11" s="245" t="s">
        <v>243</v>
      </c>
      <c r="B11" s="245"/>
      <c r="C11" s="165"/>
      <c r="D11" s="165"/>
      <c r="E11" s="165"/>
      <c r="F11" s="165"/>
      <c r="G11" s="165"/>
      <c r="H11" s="165"/>
      <c r="I11" s="165"/>
      <c r="J11" s="165"/>
      <c r="K11" s="165"/>
      <c r="L11" s="165"/>
    </row>
    <row r="12" spans="1:12" ht="14.25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</row>
    <row r="13" spans="1:12" ht="53.25" customHeight="1">
      <c r="A13" s="241" t="s">
        <v>244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</row>
    <row r="14" spans="1:12" ht="15">
      <c r="A14" s="165"/>
      <c r="B14" s="168"/>
      <c r="C14" s="165"/>
      <c r="D14" s="165"/>
      <c r="E14" s="165"/>
      <c r="F14" s="165"/>
      <c r="G14" s="165"/>
      <c r="H14" s="165"/>
      <c r="I14" s="165"/>
      <c r="J14" s="165"/>
      <c r="K14" s="165"/>
      <c r="L14" s="165"/>
    </row>
    <row r="15" spans="1:12" ht="15.75" customHeight="1">
      <c r="A15" s="246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</row>
    <row r="16" spans="1:12" ht="12.75" customHeight="1">
      <c r="A16" s="217" t="s">
        <v>124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</row>
    <row r="17" spans="1:12" ht="12.75" customHeight="1">
      <c r="A17" s="217" t="s">
        <v>73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</row>
    <row r="18" spans="1:12" ht="15">
      <c r="A18" s="169"/>
      <c r="B18" s="168"/>
      <c r="C18" s="169"/>
      <c r="D18" s="169"/>
      <c r="E18" s="169"/>
      <c r="F18" s="169"/>
      <c r="G18" s="169"/>
      <c r="H18" s="169"/>
      <c r="I18" s="169"/>
      <c r="J18" s="169"/>
      <c r="K18" s="169"/>
      <c r="L18" s="169"/>
    </row>
    <row r="19" spans="1:12" ht="15.75" customHeight="1">
      <c r="A19" s="240" t="s">
        <v>125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</row>
    <row r="20" spans="1:12" ht="57.75" customHeight="1">
      <c r="A20" s="239" t="s">
        <v>74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</row>
    <row r="21" spans="1:12" ht="14.25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</row>
    <row r="22" spans="1:12" ht="15">
      <c r="A22" s="240" t="s">
        <v>126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</row>
    <row r="23" spans="1:12" ht="33.75" customHeight="1">
      <c r="A23" s="241" t="s">
        <v>245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</row>
    <row r="24" spans="1:12" ht="21" customHeight="1">
      <c r="A24" s="16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</row>
    <row r="25" spans="1:12" ht="15">
      <c r="A25" s="240" t="s">
        <v>127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</row>
    <row r="26" spans="1:12" ht="12.75">
      <c r="A26" s="242" t="s">
        <v>76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</row>
    <row r="27" spans="1:12" ht="10.5" customHeight="1">
      <c r="A27" s="165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</row>
    <row r="28" spans="1:12" ht="15" customHeight="1">
      <c r="A28" s="165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</row>
    <row r="29" spans="1:12" ht="74.25" customHeight="1">
      <c r="A29" s="91" t="s">
        <v>186</v>
      </c>
      <c r="B29" s="91" t="s">
        <v>187</v>
      </c>
      <c r="C29" s="92" t="s">
        <v>146</v>
      </c>
      <c r="D29" s="214" t="s">
        <v>211</v>
      </c>
      <c r="E29" s="92" t="s">
        <v>188</v>
      </c>
      <c r="F29" s="92" t="s">
        <v>189</v>
      </c>
      <c r="G29" s="92" t="s">
        <v>190</v>
      </c>
      <c r="H29" s="92" t="s">
        <v>191</v>
      </c>
      <c r="I29" s="92" t="s">
        <v>192</v>
      </c>
      <c r="J29" s="92" t="s">
        <v>193</v>
      </c>
      <c r="K29" s="92" t="s">
        <v>194</v>
      </c>
      <c r="L29" s="92" t="s">
        <v>119</v>
      </c>
    </row>
    <row r="30" spans="1:12" ht="18.75" customHeight="1">
      <c r="A30" s="15">
        <v>1</v>
      </c>
      <c r="B30" s="15">
        <v>2</v>
      </c>
      <c r="C30" s="1">
        <v>3</v>
      </c>
      <c r="D30" s="1">
        <v>4</v>
      </c>
      <c r="E30" s="1">
        <v>5</v>
      </c>
      <c r="F30" s="1">
        <v>6</v>
      </c>
      <c r="G30" s="1">
        <v>7</v>
      </c>
      <c r="H30" s="1">
        <v>8</v>
      </c>
      <c r="I30" s="1">
        <v>9</v>
      </c>
      <c r="J30" s="1">
        <v>10</v>
      </c>
      <c r="K30" s="1">
        <v>11</v>
      </c>
      <c r="L30" s="1">
        <v>12</v>
      </c>
    </row>
    <row r="31" spans="1:12" ht="18.75" customHeight="1">
      <c r="A31" s="93"/>
      <c r="B31" s="70" t="s">
        <v>131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1:12" ht="28.5" customHeight="1">
      <c r="A32" s="99">
        <v>1</v>
      </c>
      <c r="B32" s="113" t="s">
        <v>212</v>
      </c>
      <c r="C32" s="108" t="s">
        <v>13</v>
      </c>
      <c r="D32" s="108">
        <v>309</v>
      </c>
      <c r="E32" s="207" t="s">
        <v>78</v>
      </c>
      <c r="F32" s="117">
        <v>1000</v>
      </c>
      <c r="G32" s="106">
        <f aca="true" t="shared" si="0" ref="G32:G48">F32*117/100</f>
        <v>1170</v>
      </c>
      <c r="H32" s="170" t="s">
        <v>214</v>
      </c>
      <c r="I32" s="136"/>
      <c r="J32" s="115"/>
      <c r="K32" s="108" t="s">
        <v>77</v>
      </c>
      <c r="L32" s="108" t="s">
        <v>237</v>
      </c>
    </row>
    <row r="33" spans="1:12" ht="42.75" customHeight="1">
      <c r="A33" s="99">
        <v>2</v>
      </c>
      <c r="B33" s="100" t="s">
        <v>59</v>
      </c>
      <c r="C33" s="107">
        <v>412300</v>
      </c>
      <c r="D33" s="157">
        <v>310</v>
      </c>
      <c r="E33" s="208" t="s">
        <v>56</v>
      </c>
      <c r="F33" s="176">
        <v>700</v>
      </c>
      <c r="G33" s="174">
        <f t="shared" si="0"/>
        <v>819</v>
      </c>
      <c r="H33" s="170" t="s">
        <v>214</v>
      </c>
      <c r="I33" s="136"/>
      <c r="J33" s="115"/>
      <c r="K33" s="108" t="s">
        <v>77</v>
      </c>
      <c r="L33" s="108" t="s">
        <v>237</v>
      </c>
    </row>
    <row r="34" spans="1:12" ht="42.75" customHeight="1">
      <c r="A34" s="99">
        <v>3</v>
      </c>
      <c r="B34" s="170" t="s">
        <v>22</v>
      </c>
      <c r="C34" s="107">
        <v>412300</v>
      </c>
      <c r="D34" s="157">
        <v>310</v>
      </c>
      <c r="E34" s="208" t="s">
        <v>135</v>
      </c>
      <c r="F34" s="176">
        <v>2900</v>
      </c>
      <c r="G34" s="174">
        <f t="shared" si="0"/>
        <v>3393</v>
      </c>
      <c r="H34" s="170" t="s">
        <v>214</v>
      </c>
      <c r="I34" s="136"/>
      <c r="J34" s="115"/>
      <c r="K34" s="108" t="s">
        <v>77</v>
      </c>
      <c r="L34" s="108" t="s">
        <v>237</v>
      </c>
    </row>
    <row r="35" spans="1:12" ht="29.25" customHeight="1">
      <c r="A35" s="109">
        <v>4</v>
      </c>
      <c r="B35" s="147" t="s">
        <v>14</v>
      </c>
      <c r="C35" s="107">
        <v>412300</v>
      </c>
      <c r="D35" s="112">
        <v>310</v>
      </c>
      <c r="E35" s="173" t="s">
        <v>15</v>
      </c>
      <c r="F35" s="119">
        <v>500</v>
      </c>
      <c r="G35" s="174">
        <f t="shared" si="0"/>
        <v>585</v>
      </c>
      <c r="H35" s="170" t="s">
        <v>214</v>
      </c>
      <c r="I35" s="137"/>
      <c r="J35" s="107"/>
      <c r="K35" s="108" t="s">
        <v>77</v>
      </c>
      <c r="L35" s="108" t="s">
        <v>237</v>
      </c>
    </row>
    <row r="36" spans="1:12" ht="36" customHeight="1">
      <c r="A36" s="109">
        <v>5</v>
      </c>
      <c r="B36" s="147" t="s">
        <v>233</v>
      </c>
      <c r="C36" s="107">
        <v>412300</v>
      </c>
      <c r="D36" s="112">
        <v>310</v>
      </c>
      <c r="E36" s="173" t="s">
        <v>234</v>
      </c>
      <c r="F36" s="119">
        <v>1550</v>
      </c>
      <c r="G36" s="174">
        <f t="shared" si="0"/>
        <v>1813.5</v>
      </c>
      <c r="H36" s="170" t="s">
        <v>214</v>
      </c>
      <c r="I36" s="137"/>
      <c r="J36" s="107"/>
      <c r="K36" s="108" t="s">
        <v>77</v>
      </c>
      <c r="L36" s="108" t="s">
        <v>237</v>
      </c>
    </row>
    <row r="37" spans="1:12" ht="31.5" customHeight="1">
      <c r="A37" s="109">
        <v>6</v>
      </c>
      <c r="B37" s="98" t="s">
        <v>79</v>
      </c>
      <c r="C37" s="156">
        <v>412300</v>
      </c>
      <c r="D37" s="112">
        <v>310</v>
      </c>
      <c r="E37" s="204" t="s">
        <v>136</v>
      </c>
      <c r="F37" s="152">
        <v>3500</v>
      </c>
      <c r="G37" s="105">
        <f t="shared" si="0"/>
        <v>4095</v>
      </c>
      <c r="H37" s="107" t="s">
        <v>214</v>
      </c>
      <c r="I37" s="137"/>
      <c r="J37" s="107"/>
      <c r="K37" s="108" t="s">
        <v>77</v>
      </c>
      <c r="L37" s="107" t="s">
        <v>81</v>
      </c>
    </row>
    <row r="38" spans="1:12" ht="31.5" customHeight="1">
      <c r="A38" s="109">
        <v>7</v>
      </c>
      <c r="B38" s="98" t="s">
        <v>9</v>
      </c>
      <c r="C38" s="156">
        <v>412300</v>
      </c>
      <c r="D38" s="112">
        <v>310</v>
      </c>
      <c r="E38" s="209" t="s">
        <v>80</v>
      </c>
      <c r="F38" s="118">
        <v>300</v>
      </c>
      <c r="G38" s="153">
        <f t="shared" si="0"/>
        <v>351</v>
      </c>
      <c r="H38" s="107" t="s">
        <v>214</v>
      </c>
      <c r="I38" s="137"/>
      <c r="J38" s="107"/>
      <c r="K38" s="108" t="s">
        <v>77</v>
      </c>
      <c r="L38" s="107" t="s">
        <v>237</v>
      </c>
    </row>
    <row r="39" spans="1:12" ht="33" customHeight="1">
      <c r="A39" s="109">
        <v>8</v>
      </c>
      <c r="B39" s="98" t="s">
        <v>16</v>
      </c>
      <c r="C39" s="131">
        <v>412300</v>
      </c>
      <c r="D39" s="112">
        <v>310</v>
      </c>
      <c r="E39" s="173" t="s">
        <v>17</v>
      </c>
      <c r="F39" s="119">
        <v>850</v>
      </c>
      <c r="G39" s="105">
        <f t="shared" si="0"/>
        <v>994.5</v>
      </c>
      <c r="H39" s="107" t="s">
        <v>214</v>
      </c>
      <c r="I39" s="137"/>
      <c r="J39" s="107"/>
      <c r="K39" s="108" t="s">
        <v>77</v>
      </c>
      <c r="L39" s="107" t="s">
        <v>81</v>
      </c>
    </row>
    <row r="40" spans="1:12" ht="33" customHeight="1">
      <c r="A40" s="109">
        <v>9</v>
      </c>
      <c r="B40" s="98" t="s">
        <v>18</v>
      </c>
      <c r="C40" s="131">
        <v>412300</v>
      </c>
      <c r="D40" s="112">
        <v>310</v>
      </c>
      <c r="E40" s="301" t="s">
        <v>246</v>
      </c>
      <c r="F40" s="119">
        <v>1200</v>
      </c>
      <c r="G40" s="105">
        <f t="shared" si="0"/>
        <v>1404</v>
      </c>
      <c r="H40" s="107" t="s">
        <v>214</v>
      </c>
      <c r="I40" s="137"/>
      <c r="J40" s="107"/>
      <c r="K40" s="108" t="s">
        <v>77</v>
      </c>
      <c r="L40" s="107" t="s">
        <v>81</v>
      </c>
    </row>
    <row r="41" spans="1:12" ht="29.25" customHeight="1">
      <c r="A41" s="109">
        <v>10</v>
      </c>
      <c r="B41" s="177" t="s">
        <v>20</v>
      </c>
      <c r="C41" s="122">
        <v>412400</v>
      </c>
      <c r="D41" s="86">
        <v>310</v>
      </c>
      <c r="E41" s="209" t="s">
        <v>21</v>
      </c>
      <c r="F41" s="118">
        <v>200</v>
      </c>
      <c r="G41" s="20">
        <f t="shared" si="0"/>
        <v>234</v>
      </c>
      <c r="H41" s="2" t="s">
        <v>214</v>
      </c>
      <c r="I41" s="138"/>
      <c r="J41" s="101"/>
      <c r="K41" s="2" t="s">
        <v>77</v>
      </c>
      <c r="L41" s="2" t="s">
        <v>237</v>
      </c>
    </row>
    <row r="42" spans="1:12" ht="41.25" customHeight="1">
      <c r="A42" s="121">
        <v>11</v>
      </c>
      <c r="B42" s="178" t="s">
        <v>64</v>
      </c>
      <c r="C42" s="2">
        <v>412500</v>
      </c>
      <c r="D42" s="125">
        <v>312</v>
      </c>
      <c r="E42" s="210" t="s">
        <v>137</v>
      </c>
      <c r="F42" s="152">
        <v>4000</v>
      </c>
      <c r="G42" s="179">
        <f t="shared" si="0"/>
        <v>4680</v>
      </c>
      <c r="H42" s="122" t="s">
        <v>214</v>
      </c>
      <c r="I42" s="138"/>
      <c r="J42" s="122"/>
      <c r="K42" s="108" t="s">
        <v>23</v>
      </c>
      <c r="L42" s="122" t="s">
        <v>24</v>
      </c>
    </row>
    <row r="43" spans="1:12" ht="41.25" customHeight="1">
      <c r="A43" s="109">
        <v>12</v>
      </c>
      <c r="B43" s="110" t="s">
        <v>25</v>
      </c>
      <c r="C43" s="110">
        <v>412500</v>
      </c>
      <c r="D43" s="215">
        <v>310</v>
      </c>
      <c r="E43" s="173" t="s">
        <v>26</v>
      </c>
      <c r="F43" s="152">
        <v>2000</v>
      </c>
      <c r="G43" s="164">
        <f t="shared" si="0"/>
        <v>2340</v>
      </c>
      <c r="H43" s="2" t="s">
        <v>214</v>
      </c>
      <c r="I43" s="138"/>
      <c r="J43" s="2"/>
      <c r="K43" s="2" t="s">
        <v>77</v>
      </c>
      <c r="L43" s="2" t="s">
        <v>237</v>
      </c>
    </row>
    <row r="44" spans="1:12" ht="43.5" customHeight="1">
      <c r="A44" s="109">
        <v>13</v>
      </c>
      <c r="B44" s="201" t="s">
        <v>27</v>
      </c>
      <c r="C44" s="181">
        <v>511300</v>
      </c>
      <c r="D44" s="182">
        <v>312</v>
      </c>
      <c r="E44" s="211" t="s">
        <v>60</v>
      </c>
      <c r="F44" s="152">
        <v>3900</v>
      </c>
      <c r="G44" s="187">
        <f t="shared" si="0"/>
        <v>4563</v>
      </c>
      <c r="H44" s="146" t="s">
        <v>214</v>
      </c>
      <c r="I44" s="146"/>
      <c r="J44" s="146"/>
      <c r="K44" s="180" t="s">
        <v>77</v>
      </c>
      <c r="L44" s="146" t="s">
        <v>237</v>
      </c>
    </row>
    <row r="45" spans="1:12" ht="27.75" customHeight="1">
      <c r="A45" s="109">
        <v>14</v>
      </c>
      <c r="B45" s="8" t="s">
        <v>28</v>
      </c>
      <c r="C45" s="116">
        <v>511300</v>
      </c>
      <c r="D45" s="103">
        <v>312</v>
      </c>
      <c r="E45" s="209" t="s">
        <v>29</v>
      </c>
      <c r="F45" s="118">
        <v>1100</v>
      </c>
      <c r="G45" s="104">
        <f>F45*117/100</f>
        <v>1287</v>
      </c>
      <c r="H45" s="2" t="s">
        <v>214</v>
      </c>
      <c r="I45" s="138"/>
      <c r="J45" s="2"/>
      <c r="K45" s="108" t="s">
        <v>77</v>
      </c>
      <c r="L45" s="2" t="s">
        <v>52</v>
      </c>
    </row>
    <row r="46" spans="1:15" ht="42" customHeight="1">
      <c r="A46" s="109">
        <v>15</v>
      </c>
      <c r="B46" s="8" t="s">
        <v>143</v>
      </c>
      <c r="C46" s="2">
        <v>516100</v>
      </c>
      <c r="D46" s="86">
        <v>312</v>
      </c>
      <c r="E46" s="212" t="s">
        <v>144</v>
      </c>
      <c r="F46" s="118">
        <v>500</v>
      </c>
      <c r="G46" s="20">
        <f>F46*117/100</f>
        <v>585</v>
      </c>
      <c r="H46" s="2" t="s">
        <v>214</v>
      </c>
      <c r="I46" s="138"/>
      <c r="J46" s="101"/>
      <c r="K46" s="108" t="s">
        <v>77</v>
      </c>
      <c r="L46" s="2" t="s">
        <v>30</v>
      </c>
      <c r="N46" s="120"/>
      <c r="O46" s="120"/>
    </row>
    <row r="47" spans="1:12" ht="38.25" customHeight="1">
      <c r="A47" s="109">
        <v>16</v>
      </c>
      <c r="B47" s="144" t="s">
        <v>67</v>
      </c>
      <c r="C47" s="116">
        <v>516100</v>
      </c>
      <c r="D47" s="103">
        <v>312</v>
      </c>
      <c r="E47" s="213" t="s">
        <v>66</v>
      </c>
      <c r="F47" s="118">
        <v>500</v>
      </c>
      <c r="G47" s="104">
        <f t="shared" si="0"/>
        <v>585</v>
      </c>
      <c r="H47" s="2" t="s">
        <v>214</v>
      </c>
      <c r="I47" s="138"/>
      <c r="J47" s="2"/>
      <c r="K47" s="108" t="s">
        <v>77</v>
      </c>
      <c r="L47" s="2" t="s">
        <v>237</v>
      </c>
    </row>
    <row r="48" spans="1:12" ht="51" customHeight="1">
      <c r="A48" s="109">
        <v>17</v>
      </c>
      <c r="B48" s="8" t="s">
        <v>31</v>
      </c>
      <c r="C48" s="116">
        <v>412700</v>
      </c>
      <c r="D48" s="103">
        <v>312</v>
      </c>
      <c r="E48" s="212" t="s">
        <v>50</v>
      </c>
      <c r="F48" s="118">
        <v>1000</v>
      </c>
      <c r="G48" s="104">
        <f t="shared" si="0"/>
        <v>1170</v>
      </c>
      <c r="H48" s="2" t="s">
        <v>214</v>
      </c>
      <c r="I48" s="138"/>
      <c r="J48" s="2"/>
      <c r="K48" s="108" t="s">
        <v>77</v>
      </c>
      <c r="L48" s="2" t="s">
        <v>30</v>
      </c>
    </row>
    <row r="49" spans="1:12" ht="18.75" customHeight="1">
      <c r="A49" s="94"/>
      <c r="B49" s="90" t="s">
        <v>111</v>
      </c>
      <c r="C49" s="71"/>
      <c r="D49" s="88"/>
      <c r="E49" s="88"/>
      <c r="F49" s="89">
        <f>SUM(F32:F48)</f>
        <v>25700</v>
      </c>
      <c r="G49" s="89">
        <f>SUM(G32:G48)</f>
        <v>30069</v>
      </c>
      <c r="H49" s="88"/>
      <c r="I49" s="88"/>
      <c r="J49" s="88"/>
      <c r="K49" s="88"/>
      <c r="L49" s="88"/>
    </row>
    <row r="50" spans="1:12" ht="18.75" customHeight="1">
      <c r="A50" s="94"/>
      <c r="B50" s="70" t="s">
        <v>132</v>
      </c>
      <c r="C50" s="71"/>
      <c r="D50" s="71"/>
      <c r="E50" s="71"/>
      <c r="F50" s="71"/>
      <c r="G50" s="71"/>
      <c r="H50" s="71"/>
      <c r="I50" s="72"/>
      <c r="J50" s="71"/>
      <c r="K50" s="71"/>
      <c r="L50" s="71"/>
    </row>
    <row r="51" spans="1:12" ht="54" customHeight="1">
      <c r="A51" s="111">
        <v>1</v>
      </c>
      <c r="B51" s="8" t="s">
        <v>114</v>
      </c>
      <c r="C51" s="2" t="s">
        <v>155</v>
      </c>
      <c r="D51" s="2">
        <v>309</v>
      </c>
      <c r="E51" s="2" t="s">
        <v>140</v>
      </c>
      <c r="F51" s="133">
        <v>9800</v>
      </c>
      <c r="G51" s="20">
        <f aca="true" t="shared" si="1" ref="G51:G56">F51*117/100</f>
        <v>11466</v>
      </c>
      <c r="H51" s="2" t="s">
        <v>210</v>
      </c>
      <c r="I51" s="139"/>
      <c r="J51" s="19"/>
      <c r="K51" s="2" t="s">
        <v>44</v>
      </c>
      <c r="L51" s="102" t="s">
        <v>141</v>
      </c>
    </row>
    <row r="52" spans="1:12" ht="56.25" customHeight="1">
      <c r="A52" s="111">
        <v>2</v>
      </c>
      <c r="B52" s="8" t="s">
        <v>216</v>
      </c>
      <c r="C52" s="2" t="s">
        <v>156</v>
      </c>
      <c r="D52" s="2">
        <v>309</v>
      </c>
      <c r="E52" s="2" t="s">
        <v>217</v>
      </c>
      <c r="F52" s="133">
        <v>900</v>
      </c>
      <c r="G52" s="20">
        <f t="shared" si="1"/>
        <v>1053</v>
      </c>
      <c r="H52" s="2" t="s">
        <v>210</v>
      </c>
      <c r="I52" s="138"/>
      <c r="J52" s="19"/>
      <c r="K52" s="110" t="s">
        <v>77</v>
      </c>
      <c r="L52" s="102" t="s">
        <v>141</v>
      </c>
    </row>
    <row r="53" spans="1:15" ht="54" customHeight="1">
      <c r="A53" s="111">
        <v>3</v>
      </c>
      <c r="B53" s="150" t="s">
        <v>218</v>
      </c>
      <c r="C53" s="8" t="s">
        <v>167</v>
      </c>
      <c r="D53" s="2">
        <v>309</v>
      </c>
      <c r="E53" s="2" t="s">
        <v>219</v>
      </c>
      <c r="F53" s="133">
        <v>1500</v>
      </c>
      <c r="G53" s="20">
        <f t="shared" si="1"/>
        <v>1755</v>
      </c>
      <c r="H53" s="2" t="s">
        <v>210</v>
      </c>
      <c r="I53" s="138"/>
      <c r="J53" s="19"/>
      <c r="K53" s="107" t="s">
        <v>77</v>
      </c>
      <c r="L53" s="102" t="s">
        <v>141</v>
      </c>
      <c r="M53" s="243"/>
      <c r="N53" s="244"/>
      <c r="O53" s="244"/>
    </row>
    <row r="54" spans="1:12" ht="30.75" customHeight="1">
      <c r="A54" s="111">
        <v>4</v>
      </c>
      <c r="B54" s="51" t="s">
        <v>220</v>
      </c>
      <c r="C54" s="108" t="s">
        <v>176</v>
      </c>
      <c r="D54" s="2">
        <v>309</v>
      </c>
      <c r="E54" s="2" t="s">
        <v>134</v>
      </c>
      <c r="F54" s="133">
        <v>1734</v>
      </c>
      <c r="G54" s="20">
        <f t="shared" si="1"/>
        <v>2028.78</v>
      </c>
      <c r="H54" s="2" t="s">
        <v>214</v>
      </c>
      <c r="I54" s="138"/>
      <c r="J54" s="19"/>
      <c r="K54" s="108" t="s">
        <v>77</v>
      </c>
      <c r="L54" s="2" t="s">
        <v>139</v>
      </c>
    </row>
    <row r="55" spans="1:12" ht="37.5" customHeight="1">
      <c r="A55" s="111">
        <v>5</v>
      </c>
      <c r="B55" s="141" t="s">
        <v>138</v>
      </c>
      <c r="C55" s="122" t="s">
        <v>177</v>
      </c>
      <c r="D55" s="142">
        <v>309</v>
      </c>
      <c r="E55" s="2" t="s">
        <v>221</v>
      </c>
      <c r="F55" s="133">
        <v>1320</v>
      </c>
      <c r="G55" s="20">
        <f t="shared" si="1"/>
        <v>1544.4</v>
      </c>
      <c r="H55" s="2" t="s">
        <v>214</v>
      </c>
      <c r="I55" s="139"/>
      <c r="J55" s="19"/>
      <c r="K55" s="2" t="s">
        <v>77</v>
      </c>
      <c r="L55" s="2" t="s">
        <v>139</v>
      </c>
    </row>
    <row r="56" spans="1:12" ht="17.25" customHeight="1">
      <c r="A56" s="233">
        <v>6</v>
      </c>
      <c r="B56" s="229" t="s">
        <v>223</v>
      </c>
      <c r="C56" s="121" t="s">
        <v>148</v>
      </c>
      <c r="D56" s="122">
        <v>309</v>
      </c>
      <c r="E56" s="236" t="s">
        <v>224</v>
      </c>
      <c r="F56" s="237">
        <v>4150</v>
      </c>
      <c r="G56" s="238">
        <f t="shared" si="1"/>
        <v>4855.5</v>
      </c>
      <c r="H56" s="227" t="s">
        <v>214</v>
      </c>
      <c r="I56" s="224"/>
      <c r="J56" s="226"/>
      <c r="K56" s="227" t="s">
        <v>77</v>
      </c>
      <c r="L56" s="219" t="s">
        <v>139</v>
      </c>
    </row>
    <row r="57" spans="1:12" ht="18" customHeight="1">
      <c r="A57" s="234"/>
      <c r="B57" s="229"/>
      <c r="C57" s="122" t="s">
        <v>149</v>
      </c>
      <c r="D57" s="122">
        <v>309</v>
      </c>
      <c r="E57" s="236"/>
      <c r="F57" s="237"/>
      <c r="G57" s="238"/>
      <c r="H57" s="227"/>
      <c r="I57" s="225"/>
      <c r="J57" s="226"/>
      <c r="K57" s="227"/>
      <c r="L57" s="219"/>
    </row>
    <row r="58" spans="1:12" ht="17.25" customHeight="1">
      <c r="A58" s="235"/>
      <c r="B58" s="229"/>
      <c r="C58" s="122" t="s">
        <v>168</v>
      </c>
      <c r="D58" s="122">
        <v>309</v>
      </c>
      <c r="E58" s="236"/>
      <c r="F58" s="237"/>
      <c r="G58" s="238"/>
      <c r="H58" s="227"/>
      <c r="I58" s="225"/>
      <c r="J58" s="226"/>
      <c r="K58" s="227"/>
      <c r="L58" s="219"/>
    </row>
    <row r="59" spans="1:12" ht="51.75" customHeight="1">
      <c r="A59" s="111">
        <v>7</v>
      </c>
      <c r="B59" s="110" t="s">
        <v>225</v>
      </c>
      <c r="C59" s="2" t="s">
        <v>157</v>
      </c>
      <c r="D59" s="122">
        <v>309</v>
      </c>
      <c r="E59" s="206" t="s">
        <v>226</v>
      </c>
      <c r="F59" s="119">
        <v>1200</v>
      </c>
      <c r="G59" s="123">
        <f>F59*117/100</f>
        <v>1404</v>
      </c>
      <c r="H59" s="121" t="s">
        <v>214</v>
      </c>
      <c r="I59" s="140"/>
      <c r="J59" s="124"/>
      <c r="K59" s="121" t="s">
        <v>32</v>
      </c>
      <c r="L59" s="102" t="s">
        <v>139</v>
      </c>
    </row>
    <row r="60" spans="1:12" ht="35.25" customHeight="1">
      <c r="A60" s="111">
        <v>8</v>
      </c>
      <c r="B60" s="100" t="s">
        <v>55</v>
      </c>
      <c r="C60" s="148">
        <v>412500</v>
      </c>
      <c r="D60" s="107">
        <v>312</v>
      </c>
      <c r="E60" s="203" t="s">
        <v>142</v>
      </c>
      <c r="F60" s="129">
        <v>500</v>
      </c>
      <c r="G60" s="130">
        <f>F60*117/100</f>
        <v>585</v>
      </c>
      <c r="H60" s="107" t="s">
        <v>214</v>
      </c>
      <c r="I60" s="149"/>
      <c r="J60" s="149"/>
      <c r="K60" s="121" t="s">
        <v>32</v>
      </c>
      <c r="L60" s="147" t="s">
        <v>33</v>
      </c>
    </row>
    <row r="61" spans="1:12" ht="42.75" customHeight="1">
      <c r="A61" s="111">
        <v>9</v>
      </c>
      <c r="B61" s="100" t="s">
        <v>34</v>
      </c>
      <c r="C61" s="148">
        <v>412500</v>
      </c>
      <c r="D61" s="107">
        <v>312</v>
      </c>
      <c r="E61" s="173" t="s">
        <v>35</v>
      </c>
      <c r="F61" s="129">
        <v>2500</v>
      </c>
      <c r="G61" s="130">
        <f>F61*117/100</f>
        <v>2925</v>
      </c>
      <c r="H61" s="107" t="s">
        <v>214</v>
      </c>
      <c r="I61" s="149"/>
      <c r="J61" s="149"/>
      <c r="K61" s="121" t="s">
        <v>32</v>
      </c>
      <c r="L61" s="147" t="s">
        <v>33</v>
      </c>
    </row>
    <row r="62" spans="1:12" ht="15" customHeight="1">
      <c r="A62" s="228">
        <v>10</v>
      </c>
      <c r="B62" s="229" t="s">
        <v>82</v>
      </c>
      <c r="C62" s="2" t="s">
        <v>162</v>
      </c>
      <c r="D62" s="219">
        <v>314</v>
      </c>
      <c r="E62" s="219" t="s">
        <v>83</v>
      </c>
      <c r="F62" s="231">
        <v>3100</v>
      </c>
      <c r="G62" s="232">
        <f>F62*117/100</f>
        <v>3627</v>
      </c>
      <c r="H62" s="219" t="s">
        <v>214</v>
      </c>
      <c r="I62" s="220" t="s">
        <v>42</v>
      </c>
      <c r="J62" s="221" t="s">
        <v>43</v>
      </c>
      <c r="K62" s="219" t="s">
        <v>77</v>
      </c>
      <c r="L62" s="222" t="s">
        <v>36</v>
      </c>
    </row>
    <row r="63" spans="1:12" ht="12" customHeight="1">
      <c r="A63" s="228"/>
      <c r="B63" s="230"/>
      <c r="C63" s="2" t="s">
        <v>200</v>
      </c>
      <c r="D63" s="219"/>
      <c r="E63" s="219"/>
      <c r="F63" s="231"/>
      <c r="G63" s="232"/>
      <c r="H63" s="219"/>
      <c r="I63" s="220"/>
      <c r="J63" s="221"/>
      <c r="K63" s="219"/>
      <c r="L63" s="222"/>
    </row>
    <row r="64" spans="1:12" ht="12.75" customHeight="1">
      <c r="A64" s="228"/>
      <c r="B64" s="230"/>
      <c r="C64" s="2" t="s">
        <v>180</v>
      </c>
      <c r="D64" s="219"/>
      <c r="E64" s="219"/>
      <c r="F64" s="231"/>
      <c r="G64" s="232"/>
      <c r="H64" s="219"/>
      <c r="I64" s="220"/>
      <c r="J64" s="221"/>
      <c r="K64" s="219"/>
      <c r="L64" s="222"/>
    </row>
    <row r="65" spans="1:12" ht="63.75" customHeight="1">
      <c r="A65" s="111">
        <v>11</v>
      </c>
      <c r="B65" s="8" t="s">
        <v>145</v>
      </c>
      <c r="C65" s="132" t="s">
        <v>154</v>
      </c>
      <c r="D65" s="107">
        <v>314</v>
      </c>
      <c r="E65" s="107" t="s">
        <v>86</v>
      </c>
      <c r="F65" s="129">
        <v>2300</v>
      </c>
      <c r="G65" s="130">
        <f aca="true" t="shared" si="2" ref="G65:G72">F65*117/100</f>
        <v>2691</v>
      </c>
      <c r="H65" s="107" t="s">
        <v>214</v>
      </c>
      <c r="I65" s="137"/>
      <c r="J65" s="128"/>
      <c r="K65" s="170" t="s">
        <v>77</v>
      </c>
      <c r="L65" s="107" t="s">
        <v>237</v>
      </c>
    </row>
    <row r="66" spans="1:12" ht="35.25" customHeight="1">
      <c r="A66" s="126">
        <v>12</v>
      </c>
      <c r="B66" s="170" t="s">
        <v>10</v>
      </c>
      <c r="C66" s="163" t="s">
        <v>181</v>
      </c>
      <c r="D66" s="157">
        <v>314</v>
      </c>
      <c r="E66" s="107" t="s">
        <v>90</v>
      </c>
      <c r="F66" s="159">
        <v>1000</v>
      </c>
      <c r="G66" s="130">
        <f t="shared" si="2"/>
        <v>1170</v>
      </c>
      <c r="H66" s="157" t="s">
        <v>214</v>
      </c>
      <c r="I66" s="161"/>
      <c r="J66" s="162"/>
      <c r="K66" s="108" t="s">
        <v>77</v>
      </c>
      <c r="L66" s="107" t="s">
        <v>237</v>
      </c>
    </row>
    <row r="67" spans="1:12" ht="35.25" customHeight="1">
      <c r="A67" s="126">
        <v>13</v>
      </c>
      <c r="B67" s="170" t="s">
        <v>11</v>
      </c>
      <c r="C67" s="163" t="s">
        <v>174</v>
      </c>
      <c r="D67" s="157">
        <v>314</v>
      </c>
      <c r="E67" s="157" t="s">
        <v>12</v>
      </c>
      <c r="F67" s="159">
        <v>1000</v>
      </c>
      <c r="G67" s="160">
        <f t="shared" si="2"/>
        <v>1170</v>
      </c>
      <c r="H67" s="157" t="s">
        <v>214</v>
      </c>
      <c r="I67" s="161"/>
      <c r="J67" s="162"/>
      <c r="K67" s="108" t="s">
        <v>77</v>
      </c>
      <c r="L67" s="107" t="s">
        <v>237</v>
      </c>
    </row>
    <row r="68" spans="1:12" ht="43.5" customHeight="1">
      <c r="A68" s="111">
        <v>14</v>
      </c>
      <c r="B68" s="110" t="s">
        <v>61</v>
      </c>
      <c r="C68" s="132" t="s">
        <v>62</v>
      </c>
      <c r="D68" s="107">
        <v>314</v>
      </c>
      <c r="E68" s="107" t="s">
        <v>63</v>
      </c>
      <c r="F68" s="129">
        <v>500</v>
      </c>
      <c r="G68" s="130">
        <f t="shared" si="2"/>
        <v>585</v>
      </c>
      <c r="H68" s="107" t="s">
        <v>214</v>
      </c>
      <c r="I68" s="137"/>
      <c r="J68" s="128"/>
      <c r="K68" s="107" t="s">
        <v>77</v>
      </c>
      <c r="L68" s="107" t="s">
        <v>38</v>
      </c>
    </row>
    <row r="69" spans="1:12" ht="40.5" customHeight="1">
      <c r="A69" s="111">
        <v>15</v>
      </c>
      <c r="B69" s="8" t="s">
        <v>53</v>
      </c>
      <c r="C69" s="110" t="s">
        <v>175</v>
      </c>
      <c r="D69" s="107">
        <v>314</v>
      </c>
      <c r="E69" s="107" t="s">
        <v>54</v>
      </c>
      <c r="F69" s="172">
        <v>2850</v>
      </c>
      <c r="G69" s="164">
        <f t="shared" si="2"/>
        <v>3334.5</v>
      </c>
      <c r="H69" s="2" t="s">
        <v>214</v>
      </c>
      <c r="I69" s="138"/>
      <c r="J69" s="2"/>
      <c r="K69" s="2"/>
      <c r="L69" s="2" t="s">
        <v>52</v>
      </c>
    </row>
    <row r="70" spans="1:12" s="196" customFormat="1" ht="96" customHeight="1">
      <c r="A70" s="111">
        <v>16</v>
      </c>
      <c r="B70" s="202" t="s">
        <v>0</v>
      </c>
      <c r="C70" s="171">
        <v>412900</v>
      </c>
      <c r="D70" s="107">
        <v>315</v>
      </c>
      <c r="E70" s="107" t="s">
        <v>98</v>
      </c>
      <c r="F70" s="199">
        <v>41500</v>
      </c>
      <c r="G70" s="164">
        <f t="shared" si="2"/>
        <v>48555</v>
      </c>
      <c r="H70" s="200" t="s">
        <v>46</v>
      </c>
      <c r="I70" s="107" t="s">
        <v>45</v>
      </c>
      <c r="J70" s="110" t="s">
        <v>1</v>
      </c>
      <c r="K70" s="107" t="s">
        <v>4</v>
      </c>
      <c r="L70" s="2" t="s">
        <v>5</v>
      </c>
    </row>
    <row r="71" spans="1:15" ht="67.5" customHeight="1">
      <c r="A71" s="111">
        <v>17</v>
      </c>
      <c r="B71" s="110" t="s">
        <v>51</v>
      </c>
      <c r="C71" s="110">
        <v>412900</v>
      </c>
      <c r="D71" s="107">
        <v>314</v>
      </c>
      <c r="E71" s="109" t="s">
        <v>37</v>
      </c>
      <c r="F71" s="152">
        <v>1700</v>
      </c>
      <c r="G71" s="164">
        <f t="shared" si="2"/>
        <v>1989</v>
      </c>
      <c r="H71" s="200" t="s">
        <v>46</v>
      </c>
      <c r="I71" s="107" t="s">
        <v>45</v>
      </c>
      <c r="J71" s="110" t="s">
        <v>48</v>
      </c>
      <c r="K71" s="107" t="s">
        <v>49</v>
      </c>
      <c r="L71" s="107" t="s">
        <v>33</v>
      </c>
      <c r="M71" s="134"/>
      <c r="N71" s="120"/>
      <c r="O71" s="120"/>
    </row>
    <row r="72" spans="1:12" ht="27" customHeight="1">
      <c r="A72" s="111">
        <v>18</v>
      </c>
      <c r="B72" s="8" t="s">
        <v>57</v>
      </c>
      <c r="C72" s="2">
        <v>412900</v>
      </c>
      <c r="D72" s="2">
        <v>314</v>
      </c>
      <c r="E72" s="2" t="s">
        <v>58</v>
      </c>
      <c r="F72" s="118">
        <v>800</v>
      </c>
      <c r="G72" s="20">
        <f t="shared" si="2"/>
        <v>936</v>
      </c>
      <c r="H72" s="2" t="s">
        <v>214</v>
      </c>
      <c r="I72" s="138"/>
      <c r="J72" s="2"/>
      <c r="K72" s="2" t="s">
        <v>77</v>
      </c>
      <c r="L72" s="2" t="s">
        <v>38</v>
      </c>
    </row>
    <row r="73" spans="1:12" ht="21" customHeight="1">
      <c r="A73" s="95"/>
      <c r="B73" s="87" t="s">
        <v>115</v>
      </c>
      <c r="C73" s="71"/>
      <c r="D73" s="88"/>
      <c r="E73" s="88"/>
      <c r="F73" s="89">
        <f>SUM(F51:F72)</f>
        <v>78354</v>
      </c>
      <c r="G73" s="89">
        <f>SUM(G51:G72)</f>
        <v>91674.18</v>
      </c>
      <c r="H73" s="88"/>
      <c r="I73" s="88"/>
      <c r="J73" s="88"/>
      <c r="K73" s="88"/>
      <c r="L73" s="88"/>
    </row>
    <row r="74" spans="1:12" ht="18.75" customHeight="1">
      <c r="A74" s="96"/>
      <c r="B74" s="70" t="s">
        <v>133</v>
      </c>
      <c r="C74" s="71"/>
      <c r="D74" s="71"/>
      <c r="E74" s="71"/>
      <c r="F74" s="71"/>
      <c r="G74" s="71"/>
      <c r="H74" s="71"/>
      <c r="I74" s="72"/>
      <c r="J74" s="71"/>
      <c r="K74" s="71"/>
      <c r="L74" s="71"/>
    </row>
    <row r="75" spans="1:12" ht="39.75" customHeight="1">
      <c r="A75" s="151">
        <v>1</v>
      </c>
      <c r="B75" s="135" t="s">
        <v>40</v>
      </c>
      <c r="C75" s="116" t="s">
        <v>65</v>
      </c>
      <c r="D75" s="86">
        <v>312</v>
      </c>
      <c r="E75" s="2" t="s">
        <v>39</v>
      </c>
      <c r="F75" s="10">
        <v>2500</v>
      </c>
      <c r="G75" s="20">
        <f>F75*117/100</f>
        <v>2925</v>
      </c>
      <c r="H75" s="2" t="s">
        <v>214</v>
      </c>
      <c r="I75" s="2"/>
      <c r="J75" s="101"/>
      <c r="K75" s="108" t="s">
        <v>77</v>
      </c>
      <c r="L75" s="2" t="s">
        <v>33</v>
      </c>
    </row>
    <row r="76" spans="1:12" ht="20.25" customHeight="1">
      <c r="A76" s="70"/>
      <c r="B76" s="87" t="s">
        <v>117</v>
      </c>
      <c r="C76" s="71"/>
      <c r="D76" s="71"/>
      <c r="E76" s="71"/>
      <c r="F76" s="6">
        <f>F75</f>
        <v>2500</v>
      </c>
      <c r="G76" s="6">
        <f>SUM(G75:G75)</f>
        <v>2925</v>
      </c>
      <c r="H76" s="71"/>
      <c r="I76" s="72"/>
      <c r="J76" s="71"/>
      <c r="K76" s="71"/>
      <c r="L76" s="71"/>
    </row>
    <row r="77" spans="1:12" ht="23.25" customHeight="1">
      <c r="A77" s="70"/>
      <c r="B77" s="70" t="s">
        <v>118</v>
      </c>
      <c r="C77" s="71"/>
      <c r="D77" s="71"/>
      <c r="E77" s="71"/>
      <c r="F77" s="6">
        <f>F49+F73+F76</f>
        <v>106554</v>
      </c>
      <c r="G77" s="6">
        <f>G49+G73+G76</f>
        <v>124668.18</v>
      </c>
      <c r="H77" s="71"/>
      <c r="I77" s="72"/>
      <c r="J77" s="71"/>
      <c r="K77" s="71"/>
      <c r="L77" s="71"/>
    </row>
    <row r="78" ht="15.75">
      <c r="C78" s="97"/>
    </row>
    <row r="79" spans="1:13" ht="15.75" customHeight="1">
      <c r="A79" s="223" t="s">
        <v>68</v>
      </c>
      <c r="B79" s="223"/>
      <c r="C79" s="223"/>
      <c r="D79" s="223"/>
      <c r="E79" s="223"/>
      <c r="F79" s="223"/>
      <c r="G79" s="223"/>
      <c r="H79" s="223"/>
      <c r="I79" s="223"/>
      <c r="J79" s="223"/>
      <c r="K79" s="223"/>
      <c r="L79" s="223"/>
      <c r="M79" s="120"/>
    </row>
    <row r="80" spans="1:13" ht="14.25" customHeight="1">
      <c r="A80" s="198" t="s">
        <v>69</v>
      </c>
      <c r="B80" s="198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</row>
    <row r="81" spans="1:13" ht="15" customHeight="1">
      <c r="A81" s="205" t="s">
        <v>247</v>
      </c>
      <c r="B81" s="198"/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</row>
    <row r="82" spans="1:13" ht="15" customHeight="1">
      <c r="A82" s="154"/>
      <c r="B82" s="154"/>
      <c r="C82" s="154"/>
      <c r="D82" s="154"/>
      <c r="E82" s="120"/>
      <c r="F82" s="120"/>
      <c r="G82" s="120"/>
      <c r="H82" s="120"/>
      <c r="I82" s="120"/>
      <c r="J82" s="120"/>
      <c r="K82" s="120"/>
      <c r="L82" s="120"/>
      <c r="M82" s="120"/>
    </row>
    <row r="83" spans="1:13" ht="15" customHeight="1">
      <c r="A83" s="216" t="s">
        <v>70</v>
      </c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120"/>
    </row>
    <row r="84" spans="1:13" ht="15" customHeight="1">
      <c r="A84" s="198" t="s">
        <v>7</v>
      </c>
      <c r="B84" s="198"/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20"/>
    </row>
    <row r="85" spans="1:13" ht="15" customHeight="1">
      <c r="A85" s="154"/>
      <c r="B85" s="154"/>
      <c r="C85" s="154"/>
      <c r="D85" s="154"/>
      <c r="E85" s="120"/>
      <c r="F85" s="120"/>
      <c r="G85" s="120"/>
      <c r="H85" s="120"/>
      <c r="I85" s="120"/>
      <c r="J85" s="120"/>
      <c r="K85" s="120"/>
      <c r="L85" s="120"/>
      <c r="M85" s="120"/>
    </row>
    <row r="86" spans="1:13" ht="15" customHeight="1">
      <c r="A86" s="154"/>
      <c r="B86" s="154"/>
      <c r="C86" s="154"/>
      <c r="D86" s="154"/>
      <c r="E86" s="120"/>
      <c r="F86" s="120"/>
      <c r="G86" s="120"/>
      <c r="H86" s="120"/>
      <c r="I86" s="120"/>
      <c r="J86" s="217" t="s">
        <v>128</v>
      </c>
      <c r="K86" s="217"/>
      <c r="L86" s="217"/>
      <c r="M86" s="120"/>
    </row>
    <row r="87" spans="1:13" ht="15" customHeight="1">
      <c r="A87" s="154"/>
      <c r="B87" s="154"/>
      <c r="C87" s="154"/>
      <c r="D87" s="154"/>
      <c r="E87" s="120"/>
      <c r="F87" s="120"/>
      <c r="G87" s="120"/>
      <c r="H87" s="120"/>
      <c r="I87" s="120"/>
      <c r="J87" s="120"/>
      <c r="K87" s="120"/>
      <c r="L87" s="120"/>
      <c r="M87" s="120"/>
    </row>
    <row r="88" spans="1:13" ht="15" customHeight="1">
      <c r="A88" s="154"/>
      <c r="B88" s="154"/>
      <c r="C88" s="154"/>
      <c r="D88" s="154"/>
      <c r="E88" s="120"/>
      <c r="F88" s="120"/>
      <c r="G88" s="120"/>
      <c r="H88" s="120"/>
      <c r="I88" s="120"/>
      <c r="J88" s="216" t="s">
        <v>41</v>
      </c>
      <c r="K88" s="216"/>
      <c r="L88" s="216"/>
      <c r="M88" s="120"/>
    </row>
    <row r="89" spans="10:12" ht="12.75">
      <c r="J89" s="218" t="s">
        <v>129</v>
      </c>
      <c r="K89" s="218"/>
      <c r="L89" s="218"/>
    </row>
    <row r="90" ht="18.75" customHeight="1"/>
    <row r="91" ht="13.5" customHeight="1"/>
    <row r="101" spans="1:12" ht="12.75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</row>
    <row r="102" spans="1:12" ht="12.75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</row>
    <row r="103" spans="1:12" ht="12.75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</row>
    <row r="104" spans="1:12" ht="12.75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</row>
    <row r="105" spans="1:12" ht="12.75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</row>
    <row r="106" spans="1:12" ht="12.75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</row>
    <row r="107" spans="1:12" ht="12.75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</row>
    <row r="108" spans="1:12" ht="12.75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</row>
    <row r="109" spans="1:12" ht="12.75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</row>
    <row r="110" spans="1:12" ht="12.75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</row>
    <row r="111" spans="1:12" ht="12.75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</row>
    <row r="112" spans="1:12" ht="12.75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</row>
    <row r="113" spans="1:12" ht="12.75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</row>
    <row r="114" spans="1:12" ht="12.75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</row>
    <row r="115" spans="1:12" ht="12.75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</row>
    <row r="116" spans="1:12" ht="12.75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</row>
    <row r="117" spans="1:12" ht="12.75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</row>
    <row r="118" spans="1:12" ht="12.75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</row>
    <row r="119" spans="1:12" ht="12.75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</row>
    <row r="120" spans="1:12" ht="12.75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</row>
    <row r="121" spans="1:12" ht="12.75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</row>
    <row r="122" spans="1:12" ht="12.75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</row>
    <row r="123" spans="1:12" ht="12.75">
      <c r="A123" s="120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</row>
    <row r="124" spans="1:12" ht="12.75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</row>
    <row r="125" spans="1:12" ht="12.75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</row>
    <row r="126" spans="1:12" ht="12.75">
      <c r="A126" s="120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</row>
    <row r="127" spans="1:12" ht="12.75">
      <c r="A127" s="120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</row>
    <row r="128" spans="1:12" ht="12.75">
      <c r="A128" s="120"/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</row>
    <row r="129" spans="1:12" ht="12.75">
      <c r="A129" s="120"/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</row>
    <row r="130" spans="1:12" ht="12.75">
      <c r="A130" s="120"/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</row>
    <row r="131" spans="1:12" ht="12.75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</row>
    <row r="132" spans="1:12" ht="12.75">
      <c r="A132" s="120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</row>
    <row r="133" spans="1:12" ht="12.75">
      <c r="A133" s="120"/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</row>
    <row r="134" spans="1:12" ht="12.75">
      <c r="A134" s="120"/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</row>
    <row r="135" spans="1:12" ht="12.75">
      <c r="A135" s="120"/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</row>
    <row r="136" spans="1:12" ht="12.75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</row>
    <row r="137" spans="1:12" ht="12.75">
      <c r="A137" s="120"/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</row>
    <row r="138" spans="1:12" ht="12.75">
      <c r="A138" s="120"/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</row>
    <row r="139" spans="1:12" ht="12.75">
      <c r="A139" s="120"/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</row>
    <row r="140" spans="1:12" ht="12.75">
      <c r="A140" s="120"/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</row>
    <row r="141" spans="1:12" ht="12.75">
      <c r="A141" s="120"/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</row>
    <row r="142" spans="1:12" ht="12.75">
      <c r="A142" s="120"/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</row>
    <row r="143" spans="1:12" ht="12.75">
      <c r="A143" s="120"/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</row>
    <row r="144" spans="1:12" ht="12.75">
      <c r="A144" s="120"/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</row>
    <row r="145" spans="1:12" ht="12.75">
      <c r="A145" s="120"/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</row>
    <row r="146" spans="1:12" ht="12.75">
      <c r="A146" s="120"/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</row>
    <row r="147" spans="1:12" ht="12.75">
      <c r="A147" s="120"/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</row>
    <row r="148" spans="1:12" ht="12.75">
      <c r="A148" s="120"/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</row>
    <row r="149" spans="1:12" ht="12.75">
      <c r="A149" s="120"/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</row>
    <row r="150" spans="1:12" ht="12.75">
      <c r="A150" s="120"/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</row>
    <row r="151" spans="1:12" ht="12.75">
      <c r="A151" s="120"/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</row>
    <row r="152" spans="1:12" ht="12.75">
      <c r="A152" s="120"/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</row>
    <row r="153" spans="1:12" ht="12.75">
      <c r="A153" s="120"/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</row>
    <row r="154" spans="1:12" ht="12.75">
      <c r="A154" s="120"/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</row>
    <row r="155" spans="1:12" ht="12.75">
      <c r="A155" s="120"/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</row>
    <row r="156" spans="1:12" ht="12.75">
      <c r="A156" s="120"/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</row>
    <row r="157" spans="1:12" ht="12.75">
      <c r="A157" s="120"/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</row>
    <row r="158" spans="1:12" ht="12.75">
      <c r="A158" s="120"/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</row>
    <row r="159" spans="1:12" ht="12.75">
      <c r="A159" s="120"/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</row>
    <row r="160" spans="1:12" ht="12.75">
      <c r="A160" s="120"/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</row>
    <row r="161" spans="1:12" ht="12.75">
      <c r="A161" s="120"/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</row>
    <row r="162" spans="1:12" ht="12.75">
      <c r="A162" s="120"/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</row>
    <row r="163" spans="1:12" ht="12.75">
      <c r="A163" s="120"/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</row>
    <row r="164" spans="1:12" ht="12.75">
      <c r="A164" s="120"/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</row>
    <row r="165" spans="1:12" ht="12.75">
      <c r="A165" s="120"/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</row>
    <row r="166" spans="1:12" ht="12.75">
      <c r="A166" s="120"/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</row>
    <row r="167" spans="1:12" ht="12.75">
      <c r="A167" s="120"/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</row>
    <row r="168" spans="1:12" ht="12.75">
      <c r="A168" s="120"/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</row>
    <row r="169" spans="1:12" ht="12.75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</row>
    <row r="170" spans="1:12" ht="12.75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</row>
    <row r="171" spans="1:12" ht="12.75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</row>
    <row r="172" spans="1:12" ht="12.75">
      <c r="A172" s="120"/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</row>
    <row r="173" spans="1:12" ht="12.75">
      <c r="A173" s="120"/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</row>
    <row r="174" spans="1:12" ht="12.75">
      <c r="A174" s="120"/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</row>
    <row r="175" spans="1:12" ht="12.75">
      <c r="A175" s="120"/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</row>
    <row r="176" spans="1:12" ht="12.75">
      <c r="A176" s="120"/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</row>
    <row r="177" spans="1:12" ht="12.75">
      <c r="A177" s="120"/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</row>
    <row r="178" spans="1:12" ht="12.75">
      <c r="A178" s="120"/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</row>
    <row r="179" spans="1:12" ht="12.75">
      <c r="A179" s="120"/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</row>
    <row r="180" spans="1:12" ht="12.75">
      <c r="A180" s="120"/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</row>
    <row r="181" spans="1:12" ht="12.75">
      <c r="A181" s="120"/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</row>
    <row r="182" spans="1:12" ht="12.75">
      <c r="A182" s="120"/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</row>
    <row r="183" spans="1:12" ht="12.75">
      <c r="A183" s="120"/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</row>
    <row r="184" spans="1:12" ht="12.75">
      <c r="A184" s="120"/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</row>
    <row r="185" spans="1:12" ht="12.75">
      <c r="A185" s="120"/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</row>
    <row r="186" spans="1:12" ht="12.75">
      <c r="A186" s="120"/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</row>
    <row r="187" spans="1:12" ht="12.75">
      <c r="A187" s="120"/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</row>
    <row r="188" spans="1:12" ht="12.75">
      <c r="A188" s="120"/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</row>
    <row r="189" spans="1:12" ht="12.75">
      <c r="A189" s="120"/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</row>
    <row r="190" spans="1:12" ht="12.75">
      <c r="A190" s="120"/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</row>
    <row r="191" spans="1:12" ht="12.75">
      <c r="A191" s="120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</row>
    <row r="192" spans="1:12" ht="12.75">
      <c r="A192" s="120"/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</row>
    <row r="193" spans="1:12" ht="12.75">
      <c r="A193" s="120"/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</row>
    <row r="194" spans="1:12" ht="12.75">
      <c r="A194" s="120"/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</row>
    <row r="195" spans="1:12" ht="12.75">
      <c r="A195" s="120"/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</row>
    <row r="196" spans="1:12" ht="12.75">
      <c r="A196" s="120"/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</row>
    <row r="197" spans="1:12" ht="12.75">
      <c r="A197" s="120"/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</row>
    <row r="198" spans="1:12" ht="12.75">
      <c r="A198" s="120"/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</row>
    <row r="199" spans="1:12" ht="12.75">
      <c r="A199" s="120"/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</row>
    <row r="200" spans="1:12" ht="12.75">
      <c r="A200" s="120"/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</row>
    <row r="201" spans="1:12" ht="12.75">
      <c r="A201" s="120"/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</row>
    <row r="202" spans="1:12" ht="12.75">
      <c r="A202" s="120"/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</row>
    <row r="203" spans="1:12" ht="12.75">
      <c r="A203" s="120"/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</row>
    <row r="204" spans="1:12" ht="12.75">
      <c r="A204" s="120"/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</row>
    <row r="205" spans="1:12" ht="12.75">
      <c r="A205" s="120"/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</row>
    <row r="206" spans="1:12" ht="12.75">
      <c r="A206" s="120"/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</row>
    <row r="207" spans="1:12" ht="12.75">
      <c r="A207" s="120"/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</row>
    <row r="208" spans="1:12" ht="12.75">
      <c r="A208" s="120"/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</row>
    <row r="209" spans="1:12" ht="12.75">
      <c r="A209" s="120"/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</row>
    <row r="210" spans="1:12" ht="12.75">
      <c r="A210" s="120"/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</row>
    <row r="211" spans="1:12" ht="12.75">
      <c r="A211" s="120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</row>
    <row r="212" spans="1:12" ht="12.75">
      <c r="A212" s="120"/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</row>
    <row r="213" spans="1:12" ht="12.75">
      <c r="A213" s="120"/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</row>
    <row r="214" spans="1:12" ht="12.75">
      <c r="A214" s="120"/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</row>
    <row r="215" spans="1:12" ht="12.75">
      <c r="A215" s="120"/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</row>
    <row r="216" spans="1:12" ht="12.75">
      <c r="A216" s="120"/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</row>
    <row r="217" spans="1:12" ht="12.75">
      <c r="A217" s="120"/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</row>
    <row r="218" spans="1:12" ht="12.75">
      <c r="A218" s="120"/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</row>
    <row r="219" spans="1:12" ht="12.75">
      <c r="A219" s="120"/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</row>
    <row r="220" spans="1:12" ht="12.75">
      <c r="A220" s="120"/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</row>
    <row r="221" spans="1:12" ht="12.75">
      <c r="A221" s="120"/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</row>
    <row r="222" spans="1:12" ht="12.75">
      <c r="A222" s="120"/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</row>
    <row r="223" spans="1:12" ht="12.75">
      <c r="A223" s="120"/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</row>
    <row r="224" spans="1:12" ht="12.75">
      <c r="A224" s="120"/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</row>
    <row r="225" spans="1:12" ht="12.75">
      <c r="A225" s="120"/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</row>
    <row r="226" spans="1:12" ht="12.75">
      <c r="A226" s="120"/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</row>
    <row r="227" spans="1:12" ht="12.75">
      <c r="A227" s="120"/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</row>
    <row r="228" spans="1:12" ht="12.75">
      <c r="A228" s="120"/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</row>
    <row r="229" spans="1:12" ht="12.75">
      <c r="A229" s="120"/>
      <c r="B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</row>
    <row r="230" spans="1:12" ht="12.75">
      <c r="A230" s="120"/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</row>
    <row r="231" spans="1:12" ht="12.75">
      <c r="A231" s="120"/>
      <c r="B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</row>
    <row r="232" spans="1:12" ht="12.75">
      <c r="A232" s="120"/>
      <c r="B232" s="120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</row>
    <row r="233" spans="1:12" ht="12.75">
      <c r="A233" s="120"/>
      <c r="B233" s="120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</row>
    <row r="234" spans="1:12" ht="12.75">
      <c r="A234" s="120"/>
      <c r="B234" s="120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</row>
    <row r="235" spans="1:12" ht="12.75">
      <c r="A235" s="120"/>
      <c r="B235" s="120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</row>
    <row r="236" spans="1:12" ht="12.75">
      <c r="A236" s="120"/>
      <c r="B236" s="120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</row>
    <row r="237" spans="1:12" ht="12.75">
      <c r="A237" s="120"/>
      <c r="B237" s="120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</row>
    <row r="238" spans="1:12" ht="12.75">
      <c r="A238" s="120"/>
      <c r="B238" s="120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</row>
    <row r="239" spans="1:12" ht="12.75">
      <c r="A239" s="120"/>
      <c r="B239" s="120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</row>
  </sheetData>
  <sheetProtection/>
  <mergeCells count="44">
    <mergeCell ref="A4:B4"/>
    <mergeCell ref="A5:B5"/>
    <mergeCell ref="A6:E6"/>
    <mergeCell ref="A7:D7"/>
    <mergeCell ref="A8:B8"/>
    <mergeCell ref="A10:B10"/>
    <mergeCell ref="A11:B11"/>
    <mergeCell ref="A13:L13"/>
    <mergeCell ref="A15:L15"/>
    <mergeCell ref="A16:L16"/>
    <mergeCell ref="A17:L17"/>
    <mergeCell ref="A19:L19"/>
    <mergeCell ref="A20:L20"/>
    <mergeCell ref="A22:L22"/>
    <mergeCell ref="A23:L23"/>
    <mergeCell ref="A25:L25"/>
    <mergeCell ref="A26:L26"/>
    <mergeCell ref="M53:O53"/>
    <mergeCell ref="A56:A58"/>
    <mergeCell ref="B56:B58"/>
    <mergeCell ref="E56:E58"/>
    <mergeCell ref="F56:F58"/>
    <mergeCell ref="G56:G58"/>
    <mergeCell ref="H56:H58"/>
    <mergeCell ref="I56:I58"/>
    <mergeCell ref="J56:J58"/>
    <mergeCell ref="K56:K58"/>
    <mergeCell ref="L56:L58"/>
    <mergeCell ref="A62:A64"/>
    <mergeCell ref="B62:B64"/>
    <mergeCell ref="D62:D64"/>
    <mergeCell ref="E62:E64"/>
    <mergeCell ref="F62:F64"/>
    <mergeCell ref="G62:G64"/>
    <mergeCell ref="A83:L83"/>
    <mergeCell ref="J86:L86"/>
    <mergeCell ref="J88:L88"/>
    <mergeCell ref="J89:L89"/>
    <mergeCell ref="H62:H64"/>
    <mergeCell ref="I62:I64"/>
    <mergeCell ref="J62:J64"/>
    <mergeCell ref="K62:K64"/>
    <mergeCell ref="L62:L64"/>
    <mergeCell ref="A79:L79"/>
  </mergeCells>
  <printOptions horizontalCentered="1"/>
  <pageMargins left="0.7" right="0.7" top="0.75" bottom="0.75" header="0.3" footer="0.3"/>
  <pageSetup firstPageNumber="1" useFirstPageNumber="1" horizontalDpi="600" verticalDpi="600" orientation="landscape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O89"/>
  <sheetViews>
    <sheetView zoomScale="130" zoomScaleNormal="130" workbookViewId="0" topLeftCell="A69">
      <selection activeCell="B70" sqref="B70"/>
    </sheetView>
  </sheetViews>
  <sheetFormatPr defaultColWidth="8.8515625" defaultRowHeight="12.75"/>
  <cols>
    <col min="1" max="1" width="5.140625" style="0" customWidth="1"/>
    <col min="2" max="2" width="21.8515625" style="0" customWidth="1"/>
    <col min="3" max="4" width="8.140625" style="0" customWidth="1"/>
    <col min="5" max="5" width="10.8515625" style="0" customWidth="1"/>
    <col min="6" max="6" width="9.8515625" style="0" customWidth="1"/>
    <col min="7" max="7" width="10.28125" style="0" customWidth="1"/>
    <col min="8" max="8" width="15.7109375" style="0" customWidth="1"/>
    <col min="9" max="9" width="8.8515625" style="0" customWidth="1"/>
    <col min="10" max="10" width="9.421875" style="0" customWidth="1"/>
    <col min="11" max="11" width="11.140625" style="0" customWidth="1"/>
    <col min="12" max="12" width="22.7109375" style="0" customWidth="1"/>
  </cols>
  <sheetData>
    <row r="4" spans="1:12" ht="16.5" customHeight="1">
      <c r="A4" s="250" t="s">
        <v>120</v>
      </c>
      <c r="B4" s="250"/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2" ht="12.75" customHeight="1">
      <c r="A5" s="250" t="s">
        <v>121</v>
      </c>
      <c r="B5" s="250"/>
      <c r="C5" s="165"/>
      <c r="D5" s="165"/>
      <c r="E5" s="165"/>
      <c r="F5" s="166"/>
      <c r="G5" s="165"/>
      <c r="H5" s="165"/>
      <c r="I5" s="165"/>
      <c r="J5" s="165"/>
      <c r="K5" s="165"/>
      <c r="L5" s="165"/>
    </row>
    <row r="6" spans="1:12" ht="15" customHeight="1">
      <c r="A6" s="251" t="s">
        <v>123</v>
      </c>
      <c r="B6" s="251"/>
      <c r="C6" s="251"/>
      <c r="D6" s="251"/>
      <c r="E6" s="251"/>
      <c r="F6" s="165"/>
      <c r="G6" s="165"/>
      <c r="H6" s="165"/>
      <c r="I6" s="165"/>
      <c r="J6" s="165"/>
      <c r="K6" s="165"/>
      <c r="L6" s="165"/>
    </row>
    <row r="7" spans="1:12" ht="12.75" customHeight="1">
      <c r="A7" s="250" t="s">
        <v>130</v>
      </c>
      <c r="B7" s="250"/>
      <c r="C7" s="250"/>
      <c r="D7" s="250"/>
      <c r="E7" s="165"/>
      <c r="F7" s="165"/>
      <c r="G7" s="165"/>
      <c r="H7" s="165"/>
      <c r="I7" s="165"/>
      <c r="J7" s="165"/>
      <c r="K7" s="165"/>
      <c r="L7" s="165"/>
    </row>
    <row r="8" spans="1:12" ht="12.75" customHeight="1">
      <c r="A8" s="250" t="s">
        <v>122</v>
      </c>
      <c r="B8" s="250"/>
      <c r="C8" s="165"/>
      <c r="D8" s="165"/>
      <c r="E8" s="165"/>
      <c r="F8" s="165"/>
      <c r="G8" s="165"/>
      <c r="H8" s="165"/>
      <c r="I8" s="165"/>
      <c r="J8" s="165"/>
      <c r="K8" s="165"/>
      <c r="L8" s="165"/>
    </row>
    <row r="9" spans="1:12" ht="15">
      <c r="A9" s="165"/>
      <c r="B9" s="167"/>
      <c r="C9" s="165"/>
      <c r="D9" s="165"/>
      <c r="E9" s="165"/>
      <c r="F9" s="165"/>
      <c r="G9" s="165"/>
      <c r="H9" s="165"/>
      <c r="I9" s="165"/>
      <c r="J9" s="165"/>
      <c r="K9" s="165"/>
      <c r="L9" s="165"/>
    </row>
    <row r="10" spans="1:12" ht="14.25">
      <c r="A10" s="245" t="s">
        <v>71</v>
      </c>
      <c r="B10" s="245"/>
      <c r="C10" s="165"/>
      <c r="D10" s="165"/>
      <c r="E10" s="165"/>
      <c r="F10" s="165"/>
      <c r="G10" s="165"/>
      <c r="H10" s="165"/>
      <c r="I10" s="165"/>
      <c r="J10" s="165"/>
      <c r="K10" s="165"/>
      <c r="L10" s="165"/>
    </row>
    <row r="11" spans="1:12" ht="14.25">
      <c r="A11" s="245" t="s">
        <v>72</v>
      </c>
      <c r="B11" s="245"/>
      <c r="C11" s="165"/>
      <c r="D11" s="165"/>
      <c r="E11" s="165"/>
      <c r="F11" s="165"/>
      <c r="G11" s="165"/>
      <c r="H11" s="165"/>
      <c r="I11" s="165"/>
      <c r="J11" s="165"/>
      <c r="K11" s="165"/>
      <c r="L11" s="165"/>
    </row>
    <row r="12" spans="1:12" ht="14.25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</row>
    <row r="13" spans="1:12" ht="53.25" customHeight="1">
      <c r="A13" s="249" t="s">
        <v>6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</row>
    <row r="14" spans="1:12" ht="15">
      <c r="A14" s="165"/>
      <c r="B14" s="168"/>
      <c r="C14" s="165"/>
      <c r="D14" s="165"/>
      <c r="E14" s="165"/>
      <c r="F14" s="165"/>
      <c r="G14" s="165"/>
      <c r="H14" s="165"/>
      <c r="I14" s="165"/>
      <c r="J14" s="165"/>
      <c r="K14" s="165"/>
      <c r="L14" s="165"/>
    </row>
    <row r="15" spans="1:12" ht="15.75" customHeight="1">
      <c r="A15" s="246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</row>
    <row r="16" spans="1:12" ht="12.75" customHeight="1">
      <c r="A16" s="240" t="s">
        <v>124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</row>
    <row r="17" spans="1:12" ht="12.75" customHeight="1">
      <c r="A17" s="240" t="s">
        <v>73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</row>
    <row r="18" spans="1:12" ht="15">
      <c r="A18" s="169"/>
      <c r="B18" s="168"/>
      <c r="C18" s="169"/>
      <c r="D18" s="169"/>
      <c r="E18" s="169"/>
      <c r="F18" s="169"/>
      <c r="G18" s="169"/>
      <c r="H18" s="169"/>
      <c r="I18" s="169"/>
      <c r="J18" s="169"/>
      <c r="K18" s="169"/>
      <c r="L18" s="169"/>
    </row>
    <row r="19" spans="1:12" ht="15.75" customHeight="1">
      <c r="A19" s="240" t="s">
        <v>125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</row>
    <row r="20" spans="1:12" ht="57.75" customHeight="1">
      <c r="A20" s="249" t="s">
        <v>74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</row>
    <row r="21" spans="1:12" ht="14.25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</row>
    <row r="22" spans="1:12" ht="15">
      <c r="A22" s="240" t="s">
        <v>126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</row>
    <row r="23" spans="1:12" ht="33.75" customHeight="1">
      <c r="A23" s="249" t="s">
        <v>75</v>
      </c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</row>
    <row r="24" spans="1:12" ht="21" customHeight="1">
      <c r="A24" s="16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</row>
    <row r="25" spans="1:12" ht="15">
      <c r="A25" s="240" t="s">
        <v>127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</row>
    <row r="26" spans="1:12" ht="15">
      <c r="A26" s="252" t="s">
        <v>76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</row>
    <row r="27" spans="1:12" ht="10.5" customHeight="1">
      <c r="A27" s="165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</row>
    <row r="28" spans="1:12" ht="15" customHeight="1">
      <c r="A28" s="165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</row>
    <row r="29" spans="1:12" ht="74.25" customHeight="1">
      <c r="A29" s="91" t="s">
        <v>186</v>
      </c>
      <c r="B29" s="91" t="s">
        <v>187</v>
      </c>
      <c r="C29" s="92" t="s">
        <v>146</v>
      </c>
      <c r="D29" s="92" t="s">
        <v>211</v>
      </c>
      <c r="E29" s="92" t="s">
        <v>188</v>
      </c>
      <c r="F29" s="92" t="s">
        <v>189</v>
      </c>
      <c r="G29" s="92" t="s">
        <v>190</v>
      </c>
      <c r="H29" s="92" t="s">
        <v>191</v>
      </c>
      <c r="I29" s="92" t="s">
        <v>192</v>
      </c>
      <c r="J29" s="92" t="s">
        <v>193</v>
      </c>
      <c r="K29" s="92" t="s">
        <v>194</v>
      </c>
      <c r="L29" s="92" t="s">
        <v>119</v>
      </c>
    </row>
    <row r="30" spans="1:12" ht="18.75" customHeight="1">
      <c r="A30" s="15">
        <v>1</v>
      </c>
      <c r="B30" s="15">
        <v>2</v>
      </c>
      <c r="C30" s="1">
        <v>3</v>
      </c>
      <c r="D30" s="1">
        <v>4</v>
      </c>
      <c r="E30" s="1">
        <v>5</v>
      </c>
      <c r="F30" s="1">
        <v>6</v>
      </c>
      <c r="G30" s="1">
        <v>7</v>
      </c>
      <c r="H30" s="1">
        <v>8</v>
      </c>
      <c r="I30" s="1">
        <v>9</v>
      </c>
      <c r="J30" s="1">
        <v>10</v>
      </c>
      <c r="K30" s="1">
        <v>11</v>
      </c>
      <c r="L30" s="1">
        <v>12</v>
      </c>
    </row>
    <row r="31" spans="1:12" ht="18.75" customHeight="1">
      <c r="A31" s="93"/>
      <c r="B31" s="70" t="s">
        <v>131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1:12" ht="28.5" customHeight="1">
      <c r="A32" s="99">
        <v>1</v>
      </c>
      <c r="B32" s="113" t="s">
        <v>212</v>
      </c>
      <c r="C32" s="108" t="s">
        <v>13</v>
      </c>
      <c r="D32" s="108">
        <v>309</v>
      </c>
      <c r="E32" s="114" t="s">
        <v>78</v>
      </c>
      <c r="F32" s="117">
        <v>1000</v>
      </c>
      <c r="G32" s="106">
        <f aca="true" t="shared" si="0" ref="G32:G40">F32*117/100</f>
        <v>1170</v>
      </c>
      <c r="H32" s="170" t="s">
        <v>214</v>
      </c>
      <c r="I32" s="136"/>
      <c r="J32" s="115"/>
      <c r="K32" s="108" t="s">
        <v>77</v>
      </c>
      <c r="L32" s="108" t="s">
        <v>237</v>
      </c>
    </row>
    <row r="33" spans="1:12" ht="42.75" customHeight="1">
      <c r="A33" s="99">
        <v>2</v>
      </c>
      <c r="B33" s="100" t="s">
        <v>59</v>
      </c>
      <c r="C33" s="107">
        <v>412300</v>
      </c>
      <c r="D33" s="157">
        <v>310</v>
      </c>
      <c r="E33" s="175" t="s">
        <v>56</v>
      </c>
      <c r="F33" s="176">
        <v>700</v>
      </c>
      <c r="G33" s="174">
        <f t="shared" si="0"/>
        <v>819</v>
      </c>
      <c r="H33" s="170" t="s">
        <v>214</v>
      </c>
      <c r="I33" s="136"/>
      <c r="J33" s="115"/>
      <c r="K33" s="108" t="s">
        <v>77</v>
      </c>
      <c r="L33" s="108" t="s">
        <v>237</v>
      </c>
    </row>
    <row r="34" spans="1:12" ht="42.75" customHeight="1">
      <c r="A34" s="99">
        <v>3</v>
      </c>
      <c r="B34" s="170" t="s">
        <v>22</v>
      </c>
      <c r="C34" s="107">
        <v>412300</v>
      </c>
      <c r="D34" s="157">
        <v>310</v>
      </c>
      <c r="E34" s="175" t="s">
        <v>135</v>
      </c>
      <c r="F34" s="176">
        <v>2900</v>
      </c>
      <c r="G34" s="174">
        <f t="shared" si="0"/>
        <v>3393</v>
      </c>
      <c r="H34" s="170" t="s">
        <v>214</v>
      </c>
      <c r="I34" s="136"/>
      <c r="J34" s="115"/>
      <c r="K34" s="108" t="s">
        <v>77</v>
      </c>
      <c r="L34" s="108" t="s">
        <v>237</v>
      </c>
    </row>
    <row r="35" spans="1:12" ht="29.25" customHeight="1">
      <c r="A35" s="109">
        <v>4</v>
      </c>
      <c r="B35" s="147" t="s">
        <v>14</v>
      </c>
      <c r="C35" s="107">
        <v>412300</v>
      </c>
      <c r="D35" s="112">
        <v>310</v>
      </c>
      <c r="E35" s="173" t="s">
        <v>15</v>
      </c>
      <c r="F35" s="119">
        <v>500</v>
      </c>
      <c r="G35" s="174">
        <f t="shared" si="0"/>
        <v>585</v>
      </c>
      <c r="H35" s="170" t="s">
        <v>214</v>
      </c>
      <c r="I35" s="137"/>
      <c r="J35" s="107"/>
      <c r="K35" s="108" t="s">
        <v>77</v>
      </c>
      <c r="L35" s="108" t="s">
        <v>237</v>
      </c>
    </row>
    <row r="36" spans="1:12" ht="36" customHeight="1">
      <c r="A36" s="109">
        <v>5</v>
      </c>
      <c r="B36" s="147" t="s">
        <v>233</v>
      </c>
      <c r="C36" s="107">
        <v>412300</v>
      </c>
      <c r="D36" s="112">
        <v>310</v>
      </c>
      <c r="E36" s="173" t="s">
        <v>234</v>
      </c>
      <c r="F36" s="119">
        <v>1550</v>
      </c>
      <c r="G36" s="174">
        <f t="shared" si="0"/>
        <v>1813.5</v>
      </c>
      <c r="H36" s="170" t="s">
        <v>214</v>
      </c>
      <c r="I36" s="137"/>
      <c r="J36" s="107"/>
      <c r="K36" s="108" t="s">
        <v>77</v>
      </c>
      <c r="L36" s="108" t="s">
        <v>237</v>
      </c>
    </row>
    <row r="37" spans="1:12" ht="31.5" customHeight="1">
      <c r="A37" s="109">
        <v>6</v>
      </c>
      <c r="B37" s="98" t="s">
        <v>79</v>
      </c>
      <c r="C37" s="156">
        <v>412300</v>
      </c>
      <c r="D37" s="112">
        <v>310</v>
      </c>
      <c r="E37" s="101" t="s">
        <v>136</v>
      </c>
      <c r="F37" s="152">
        <v>3500</v>
      </c>
      <c r="G37" s="105">
        <f t="shared" si="0"/>
        <v>4095</v>
      </c>
      <c r="H37" s="107" t="s">
        <v>214</v>
      </c>
      <c r="I37" s="137"/>
      <c r="J37" s="107"/>
      <c r="K37" s="108" t="s">
        <v>77</v>
      </c>
      <c r="L37" s="107" t="s">
        <v>81</v>
      </c>
    </row>
    <row r="38" spans="1:12" ht="31.5" customHeight="1">
      <c r="A38" s="109">
        <v>7</v>
      </c>
      <c r="B38" s="98" t="s">
        <v>9</v>
      </c>
      <c r="C38" s="156">
        <v>412300</v>
      </c>
      <c r="D38" s="112">
        <v>310</v>
      </c>
      <c r="E38" s="116" t="s">
        <v>80</v>
      </c>
      <c r="F38" s="118">
        <v>300</v>
      </c>
      <c r="G38" s="153">
        <f t="shared" si="0"/>
        <v>351</v>
      </c>
      <c r="H38" s="107" t="s">
        <v>214</v>
      </c>
      <c r="I38" s="137"/>
      <c r="J38" s="107"/>
      <c r="K38" s="108" t="s">
        <v>77</v>
      </c>
      <c r="L38" s="107" t="s">
        <v>237</v>
      </c>
    </row>
    <row r="39" spans="1:12" ht="33" customHeight="1">
      <c r="A39" s="109">
        <v>8</v>
      </c>
      <c r="B39" s="98" t="s">
        <v>16</v>
      </c>
      <c r="C39" s="131">
        <v>412300</v>
      </c>
      <c r="D39" s="112">
        <v>310</v>
      </c>
      <c r="E39" s="173" t="s">
        <v>17</v>
      </c>
      <c r="F39" s="119">
        <v>850</v>
      </c>
      <c r="G39" s="105">
        <f t="shared" si="0"/>
        <v>994.5</v>
      </c>
      <c r="H39" s="107" t="s">
        <v>214</v>
      </c>
      <c r="I39" s="137"/>
      <c r="J39" s="107"/>
      <c r="K39" s="108" t="s">
        <v>77</v>
      </c>
      <c r="L39" s="107" t="s">
        <v>81</v>
      </c>
    </row>
    <row r="40" spans="1:12" ht="33" customHeight="1">
      <c r="A40" s="109">
        <v>9</v>
      </c>
      <c r="B40" s="98" t="s">
        <v>18</v>
      </c>
      <c r="C40" s="131">
        <v>412300</v>
      </c>
      <c r="D40" s="112">
        <v>310</v>
      </c>
      <c r="E40" s="173" t="s">
        <v>19</v>
      </c>
      <c r="F40" s="119">
        <v>1200</v>
      </c>
      <c r="G40" s="105">
        <f t="shared" si="0"/>
        <v>1404</v>
      </c>
      <c r="H40" s="107" t="s">
        <v>214</v>
      </c>
      <c r="I40" s="137"/>
      <c r="J40" s="107"/>
      <c r="K40" s="108" t="s">
        <v>77</v>
      </c>
      <c r="L40" s="107" t="s">
        <v>81</v>
      </c>
    </row>
    <row r="41" spans="1:12" ht="29.25" customHeight="1">
      <c r="A41" s="109">
        <v>10</v>
      </c>
      <c r="B41" s="177" t="s">
        <v>20</v>
      </c>
      <c r="C41" s="122">
        <v>412400</v>
      </c>
      <c r="D41" s="86">
        <v>310</v>
      </c>
      <c r="E41" s="116" t="s">
        <v>21</v>
      </c>
      <c r="F41" s="118">
        <v>200</v>
      </c>
      <c r="G41" s="20">
        <f aca="true" t="shared" si="1" ref="G41:G48">F41*117/100</f>
        <v>234</v>
      </c>
      <c r="H41" s="2" t="s">
        <v>214</v>
      </c>
      <c r="I41" s="138"/>
      <c r="J41" s="101"/>
      <c r="K41" s="2" t="s">
        <v>77</v>
      </c>
      <c r="L41" s="2" t="s">
        <v>237</v>
      </c>
    </row>
    <row r="42" spans="1:12" ht="41.25" customHeight="1">
      <c r="A42" s="121">
        <v>11</v>
      </c>
      <c r="B42" s="178" t="s">
        <v>64</v>
      </c>
      <c r="C42" s="2">
        <v>412500</v>
      </c>
      <c r="D42" s="125">
        <v>312</v>
      </c>
      <c r="E42" s="158" t="s">
        <v>137</v>
      </c>
      <c r="F42" s="152">
        <v>4000</v>
      </c>
      <c r="G42" s="179">
        <f t="shared" si="1"/>
        <v>4680</v>
      </c>
      <c r="H42" s="122" t="s">
        <v>214</v>
      </c>
      <c r="I42" s="138"/>
      <c r="J42" s="122"/>
      <c r="K42" s="108" t="s">
        <v>23</v>
      </c>
      <c r="L42" s="122" t="s">
        <v>24</v>
      </c>
    </row>
    <row r="43" spans="1:12" ht="41.25" customHeight="1">
      <c r="A43" s="109">
        <v>12</v>
      </c>
      <c r="B43" s="110" t="s">
        <v>25</v>
      </c>
      <c r="C43" s="110">
        <v>412500</v>
      </c>
      <c r="D43" s="185">
        <v>310</v>
      </c>
      <c r="E43" s="171" t="s">
        <v>26</v>
      </c>
      <c r="F43" s="152">
        <v>2000</v>
      </c>
      <c r="G43" s="164">
        <f t="shared" si="1"/>
        <v>2340</v>
      </c>
      <c r="H43" s="2" t="s">
        <v>214</v>
      </c>
      <c r="I43" s="138"/>
      <c r="J43" s="2"/>
      <c r="K43" s="2" t="s">
        <v>77</v>
      </c>
      <c r="L43" s="2" t="s">
        <v>237</v>
      </c>
    </row>
    <row r="44" spans="1:12" ht="43.5" customHeight="1">
      <c r="A44" s="109">
        <v>13</v>
      </c>
      <c r="B44" s="183" t="s">
        <v>27</v>
      </c>
      <c r="C44" s="181">
        <v>511300</v>
      </c>
      <c r="D44" s="182">
        <v>312</v>
      </c>
      <c r="E44" s="186" t="s">
        <v>60</v>
      </c>
      <c r="F44" s="152">
        <v>3900</v>
      </c>
      <c r="G44" s="187">
        <f t="shared" si="1"/>
        <v>4563</v>
      </c>
      <c r="H44" s="146" t="s">
        <v>214</v>
      </c>
      <c r="I44" s="146"/>
      <c r="J44" s="146"/>
      <c r="K44" s="180" t="s">
        <v>77</v>
      </c>
      <c r="L44" s="146" t="s">
        <v>237</v>
      </c>
    </row>
    <row r="45" spans="1:12" ht="27.75" customHeight="1">
      <c r="A45" s="109">
        <v>14</v>
      </c>
      <c r="B45" s="8" t="s">
        <v>28</v>
      </c>
      <c r="C45" s="116">
        <v>511300</v>
      </c>
      <c r="D45" s="103">
        <v>312</v>
      </c>
      <c r="E45" s="116" t="s">
        <v>29</v>
      </c>
      <c r="F45" s="118">
        <v>1100</v>
      </c>
      <c r="G45" s="104">
        <f>F45*117/100</f>
        <v>1287</v>
      </c>
      <c r="H45" s="2" t="s">
        <v>214</v>
      </c>
      <c r="I45" s="138"/>
      <c r="J45" s="2"/>
      <c r="K45" s="108" t="s">
        <v>77</v>
      </c>
      <c r="L45" s="2" t="s">
        <v>52</v>
      </c>
    </row>
    <row r="46" spans="1:15" ht="42" customHeight="1">
      <c r="A46" s="109">
        <v>15</v>
      </c>
      <c r="B46" s="8" t="s">
        <v>143</v>
      </c>
      <c r="C46" s="2">
        <v>516100</v>
      </c>
      <c r="D46" s="86">
        <v>312</v>
      </c>
      <c r="E46" s="143" t="s">
        <v>144</v>
      </c>
      <c r="F46" s="118">
        <v>500</v>
      </c>
      <c r="G46" s="20">
        <f>F46*117/100</f>
        <v>585</v>
      </c>
      <c r="H46" s="2" t="s">
        <v>214</v>
      </c>
      <c r="I46" s="138"/>
      <c r="J46" s="101"/>
      <c r="K46" s="108" t="s">
        <v>77</v>
      </c>
      <c r="L46" s="2" t="s">
        <v>30</v>
      </c>
      <c r="N46" s="120"/>
      <c r="O46" s="120"/>
    </row>
    <row r="47" spans="1:12" ht="38.25" customHeight="1">
      <c r="A47" s="109">
        <v>16</v>
      </c>
      <c r="B47" s="144" t="s">
        <v>67</v>
      </c>
      <c r="C47" s="116">
        <v>516100</v>
      </c>
      <c r="D47" s="103">
        <v>312</v>
      </c>
      <c r="E47" s="145" t="s">
        <v>66</v>
      </c>
      <c r="F47" s="118">
        <v>500</v>
      </c>
      <c r="G47" s="104">
        <f t="shared" si="1"/>
        <v>585</v>
      </c>
      <c r="H47" s="2" t="s">
        <v>214</v>
      </c>
      <c r="I47" s="138"/>
      <c r="J47" s="2"/>
      <c r="K47" s="108" t="s">
        <v>77</v>
      </c>
      <c r="L47" s="2" t="s">
        <v>237</v>
      </c>
    </row>
    <row r="48" spans="1:12" ht="51" customHeight="1">
      <c r="A48" s="109">
        <v>17</v>
      </c>
      <c r="B48" s="8" t="s">
        <v>31</v>
      </c>
      <c r="C48" s="116">
        <v>412700</v>
      </c>
      <c r="D48" s="103">
        <v>312</v>
      </c>
      <c r="E48" s="143" t="s">
        <v>50</v>
      </c>
      <c r="F48" s="118">
        <v>1000</v>
      </c>
      <c r="G48" s="104">
        <f t="shared" si="1"/>
        <v>1170</v>
      </c>
      <c r="H48" s="2" t="s">
        <v>214</v>
      </c>
      <c r="I48" s="138"/>
      <c r="J48" s="2"/>
      <c r="K48" s="108" t="s">
        <v>77</v>
      </c>
      <c r="L48" s="2" t="s">
        <v>30</v>
      </c>
    </row>
    <row r="49" spans="1:12" ht="18.75" customHeight="1">
      <c r="A49" s="94"/>
      <c r="B49" s="90" t="s">
        <v>111</v>
      </c>
      <c r="C49" s="71"/>
      <c r="D49" s="88"/>
      <c r="E49" s="88"/>
      <c r="F49" s="89">
        <f>SUM(F32:F48)</f>
        <v>25700</v>
      </c>
      <c r="G49" s="89">
        <f>SUM(G32:G48)</f>
        <v>30069</v>
      </c>
      <c r="H49" s="88"/>
      <c r="I49" s="88"/>
      <c r="J49" s="88"/>
      <c r="K49" s="88"/>
      <c r="L49" s="88"/>
    </row>
    <row r="50" spans="1:12" ht="18.75" customHeight="1">
      <c r="A50" s="94"/>
      <c r="B50" s="70" t="s">
        <v>132</v>
      </c>
      <c r="C50" s="71"/>
      <c r="D50" s="71"/>
      <c r="E50" s="71"/>
      <c r="F50" s="71"/>
      <c r="G50" s="71"/>
      <c r="H50" s="71"/>
      <c r="I50" s="72"/>
      <c r="J50" s="71"/>
      <c r="K50" s="71"/>
      <c r="L50" s="71"/>
    </row>
    <row r="51" spans="1:12" ht="54" customHeight="1">
      <c r="A51" s="111">
        <v>1</v>
      </c>
      <c r="B51" s="8" t="s">
        <v>114</v>
      </c>
      <c r="C51" s="2" t="s">
        <v>155</v>
      </c>
      <c r="D51" s="2">
        <v>309</v>
      </c>
      <c r="E51" s="2" t="s">
        <v>140</v>
      </c>
      <c r="F51" s="133">
        <v>9800</v>
      </c>
      <c r="G51" s="20">
        <f aca="true" t="shared" si="2" ref="G51:G56">F51*117/100</f>
        <v>11466</v>
      </c>
      <c r="H51" s="2" t="s">
        <v>210</v>
      </c>
      <c r="I51" s="139"/>
      <c r="J51" s="19"/>
      <c r="K51" s="2" t="s">
        <v>44</v>
      </c>
      <c r="L51" s="102" t="s">
        <v>141</v>
      </c>
    </row>
    <row r="52" spans="1:12" ht="56.25" customHeight="1">
      <c r="A52" s="111">
        <v>2</v>
      </c>
      <c r="B52" s="8" t="s">
        <v>216</v>
      </c>
      <c r="C52" s="2" t="s">
        <v>156</v>
      </c>
      <c r="D52" s="2">
        <v>309</v>
      </c>
      <c r="E52" s="2" t="s">
        <v>217</v>
      </c>
      <c r="F52" s="133">
        <v>900</v>
      </c>
      <c r="G52" s="20">
        <f t="shared" si="2"/>
        <v>1053</v>
      </c>
      <c r="H52" s="2" t="s">
        <v>210</v>
      </c>
      <c r="I52" s="138"/>
      <c r="J52" s="19"/>
      <c r="K52" s="110" t="s">
        <v>77</v>
      </c>
      <c r="L52" s="102" t="s">
        <v>141</v>
      </c>
    </row>
    <row r="53" spans="1:15" ht="54" customHeight="1">
      <c r="A53" s="111">
        <v>3</v>
      </c>
      <c r="B53" s="150" t="s">
        <v>218</v>
      </c>
      <c r="C53" s="8" t="s">
        <v>167</v>
      </c>
      <c r="D53" s="2">
        <v>309</v>
      </c>
      <c r="E53" s="2" t="s">
        <v>219</v>
      </c>
      <c r="F53" s="133">
        <v>1500</v>
      </c>
      <c r="G53" s="20">
        <f t="shared" si="2"/>
        <v>1755</v>
      </c>
      <c r="H53" s="2" t="s">
        <v>210</v>
      </c>
      <c r="I53" s="138"/>
      <c r="J53" s="19"/>
      <c r="K53" s="107" t="s">
        <v>77</v>
      </c>
      <c r="L53" s="102" t="s">
        <v>141</v>
      </c>
      <c r="M53" s="243"/>
      <c r="N53" s="244"/>
      <c r="O53" s="244"/>
    </row>
    <row r="54" spans="1:12" ht="30.75" customHeight="1">
      <c r="A54" s="111">
        <v>4</v>
      </c>
      <c r="B54" s="51" t="s">
        <v>220</v>
      </c>
      <c r="C54" s="108" t="s">
        <v>176</v>
      </c>
      <c r="D54" s="2">
        <v>309</v>
      </c>
      <c r="E54" s="2" t="s">
        <v>134</v>
      </c>
      <c r="F54" s="133">
        <v>1734</v>
      </c>
      <c r="G54" s="20">
        <f t="shared" si="2"/>
        <v>2028.78</v>
      </c>
      <c r="H54" s="2" t="s">
        <v>214</v>
      </c>
      <c r="I54" s="138"/>
      <c r="J54" s="19"/>
      <c r="K54" s="108" t="s">
        <v>77</v>
      </c>
      <c r="L54" s="2" t="s">
        <v>139</v>
      </c>
    </row>
    <row r="55" spans="1:12" ht="37.5" customHeight="1">
      <c r="A55" s="111">
        <v>5</v>
      </c>
      <c r="B55" s="141" t="s">
        <v>138</v>
      </c>
      <c r="C55" s="122" t="s">
        <v>177</v>
      </c>
      <c r="D55" s="142">
        <v>309</v>
      </c>
      <c r="E55" s="2" t="s">
        <v>221</v>
      </c>
      <c r="F55" s="133">
        <v>1320</v>
      </c>
      <c r="G55" s="20">
        <f t="shared" si="2"/>
        <v>1544.4</v>
      </c>
      <c r="H55" s="2" t="s">
        <v>214</v>
      </c>
      <c r="I55" s="139"/>
      <c r="J55" s="19"/>
      <c r="K55" s="2" t="s">
        <v>77</v>
      </c>
      <c r="L55" s="2" t="s">
        <v>139</v>
      </c>
    </row>
    <row r="56" spans="1:12" ht="17.25" customHeight="1">
      <c r="A56" s="233">
        <v>6</v>
      </c>
      <c r="B56" s="229" t="s">
        <v>223</v>
      </c>
      <c r="C56" s="121" t="s">
        <v>148</v>
      </c>
      <c r="D56" s="122">
        <v>309</v>
      </c>
      <c r="E56" s="227" t="s">
        <v>224</v>
      </c>
      <c r="F56" s="237">
        <v>4150</v>
      </c>
      <c r="G56" s="238">
        <f t="shared" si="2"/>
        <v>4855.5</v>
      </c>
      <c r="H56" s="227" t="s">
        <v>214</v>
      </c>
      <c r="I56" s="224"/>
      <c r="J56" s="226"/>
      <c r="K56" s="227" t="s">
        <v>77</v>
      </c>
      <c r="L56" s="219" t="s">
        <v>139</v>
      </c>
    </row>
    <row r="57" spans="1:12" ht="18" customHeight="1">
      <c r="A57" s="234"/>
      <c r="B57" s="229"/>
      <c r="C57" s="122" t="s">
        <v>149</v>
      </c>
      <c r="D57" s="122">
        <v>309</v>
      </c>
      <c r="E57" s="227"/>
      <c r="F57" s="237"/>
      <c r="G57" s="238"/>
      <c r="H57" s="227"/>
      <c r="I57" s="225"/>
      <c r="J57" s="226"/>
      <c r="K57" s="227"/>
      <c r="L57" s="219"/>
    </row>
    <row r="58" spans="1:12" ht="17.25" customHeight="1">
      <c r="A58" s="234"/>
      <c r="B58" s="229"/>
      <c r="C58" s="127" t="s">
        <v>168</v>
      </c>
      <c r="D58" s="127">
        <v>309</v>
      </c>
      <c r="E58" s="227"/>
      <c r="F58" s="237"/>
      <c r="G58" s="238"/>
      <c r="H58" s="227"/>
      <c r="I58" s="225"/>
      <c r="J58" s="226"/>
      <c r="K58" s="227"/>
      <c r="L58" s="219"/>
    </row>
    <row r="59" spans="1:12" ht="51.75" customHeight="1">
      <c r="A59" s="111">
        <v>7</v>
      </c>
      <c r="B59" s="110" t="s">
        <v>225</v>
      </c>
      <c r="C59" s="2" t="s">
        <v>157</v>
      </c>
      <c r="D59" s="122">
        <v>309</v>
      </c>
      <c r="E59" s="121" t="s">
        <v>226</v>
      </c>
      <c r="F59" s="119">
        <v>1200</v>
      </c>
      <c r="G59" s="123">
        <f>F59*117/100</f>
        <v>1404</v>
      </c>
      <c r="H59" s="121" t="s">
        <v>214</v>
      </c>
      <c r="I59" s="140"/>
      <c r="J59" s="124"/>
      <c r="K59" s="121" t="s">
        <v>32</v>
      </c>
      <c r="L59" s="102" t="s">
        <v>139</v>
      </c>
    </row>
    <row r="60" spans="1:12" ht="35.25" customHeight="1">
      <c r="A60" s="111">
        <v>8</v>
      </c>
      <c r="B60" s="100" t="s">
        <v>55</v>
      </c>
      <c r="C60" s="148">
        <v>412500</v>
      </c>
      <c r="D60" s="107">
        <v>312</v>
      </c>
      <c r="E60" s="120" t="s">
        <v>142</v>
      </c>
      <c r="F60" s="129">
        <v>500</v>
      </c>
      <c r="G60" s="130">
        <f>F60*117/100</f>
        <v>585</v>
      </c>
      <c r="H60" s="107" t="s">
        <v>214</v>
      </c>
      <c r="I60" s="149"/>
      <c r="J60" s="149"/>
      <c r="K60" s="121" t="s">
        <v>32</v>
      </c>
      <c r="L60" s="147" t="s">
        <v>33</v>
      </c>
    </row>
    <row r="61" spans="1:12" ht="42.75" customHeight="1">
      <c r="A61" s="111">
        <v>10</v>
      </c>
      <c r="B61" s="100" t="s">
        <v>34</v>
      </c>
      <c r="C61" s="148">
        <v>412500</v>
      </c>
      <c r="D61" s="107">
        <v>312</v>
      </c>
      <c r="E61" s="171" t="s">
        <v>35</v>
      </c>
      <c r="F61" s="129">
        <v>2500</v>
      </c>
      <c r="G61" s="130">
        <f>F61*117/100</f>
        <v>2925</v>
      </c>
      <c r="H61" s="107" t="s">
        <v>214</v>
      </c>
      <c r="I61" s="149"/>
      <c r="J61" s="149"/>
      <c r="K61" s="121" t="s">
        <v>32</v>
      </c>
      <c r="L61" s="147" t="s">
        <v>33</v>
      </c>
    </row>
    <row r="62" spans="1:12" ht="15" customHeight="1">
      <c r="A62" s="228">
        <v>11</v>
      </c>
      <c r="B62" s="229" t="s">
        <v>82</v>
      </c>
      <c r="C62" s="2" t="s">
        <v>162</v>
      </c>
      <c r="D62" s="219">
        <v>314</v>
      </c>
      <c r="E62" s="219" t="s">
        <v>83</v>
      </c>
      <c r="F62" s="231">
        <v>3100</v>
      </c>
      <c r="G62" s="232">
        <f>F62*117/100</f>
        <v>3627</v>
      </c>
      <c r="H62" s="219" t="s">
        <v>214</v>
      </c>
      <c r="I62" s="255" t="s">
        <v>42</v>
      </c>
      <c r="J62" s="221" t="s">
        <v>43</v>
      </c>
      <c r="K62" s="219" t="s">
        <v>77</v>
      </c>
      <c r="L62" s="222" t="s">
        <v>36</v>
      </c>
    </row>
    <row r="63" spans="1:12" ht="12" customHeight="1">
      <c r="A63" s="228"/>
      <c r="B63" s="230"/>
      <c r="C63" s="2" t="s">
        <v>200</v>
      </c>
      <c r="D63" s="219"/>
      <c r="E63" s="219"/>
      <c r="F63" s="231"/>
      <c r="G63" s="232"/>
      <c r="H63" s="219"/>
      <c r="I63" s="255"/>
      <c r="J63" s="221"/>
      <c r="K63" s="219"/>
      <c r="L63" s="222"/>
    </row>
    <row r="64" spans="1:12" ht="12.75" customHeight="1">
      <c r="A64" s="228"/>
      <c r="B64" s="230"/>
      <c r="C64" s="2" t="s">
        <v>180</v>
      </c>
      <c r="D64" s="219"/>
      <c r="E64" s="219"/>
      <c r="F64" s="231"/>
      <c r="G64" s="232"/>
      <c r="H64" s="219"/>
      <c r="I64" s="255"/>
      <c r="J64" s="221"/>
      <c r="K64" s="219"/>
      <c r="L64" s="222"/>
    </row>
    <row r="65" spans="1:12" ht="63.75" customHeight="1">
      <c r="A65" s="111">
        <v>12</v>
      </c>
      <c r="B65" s="8" t="s">
        <v>145</v>
      </c>
      <c r="C65" s="132" t="s">
        <v>154</v>
      </c>
      <c r="D65" s="107">
        <v>314</v>
      </c>
      <c r="E65" s="107" t="s">
        <v>86</v>
      </c>
      <c r="F65" s="129">
        <v>2300</v>
      </c>
      <c r="G65" s="130">
        <f aca="true" t="shared" si="3" ref="G65:G72">F65*117/100</f>
        <v>2691</v>
      </c>
      <c r="H65" s="107" t="s">
        <v>214</v>
      </c>
      <c r="I65" s="137"/>
      <c r="J65" s="128"/>
      <c r="K65" s="170" t="s">
        <v>77</v>
      </c>
      <c r="L65" s="107" t="s">
        <v>237</v>
      </c>
    </row>
    <row r="66" spans="1:12" ht="35.25" customHeight="1">
      <c r="A66" s="126">
        <v>13</v>
      </c>
      <c r="B66" s="170" t="s">
        <v>10</v>
      </c>
      <c r="C66" s="163" t="s">
        <v>181</v>
      </c>
      <c r="D66" s="157">
        <v>314</v>
      </c>
      <c r="E66" s="110" t="s">
        <v>90</v>
      </c>
      <c r="F66" s="159">
        <v>1000</v>
      </c>
      <c r="G66" s="130">
        <f t="shared" si="3"/>
        <v>1170</v>
      </c>
      <c r="H66" s="157" t="s">
        <v>214</v>
      </c>
      <c r="I66" s="161"/>
      <c r="J66" s="162"/>
      <c r="K66" s="108" t="s">
        <v>77</v>
      </c>
      <c r="L66" s="107" t="s">
        <v>237</v>
      </c>
    </row>
    <row r="67" spans="1:12" ht="35.25" customHeight="1">
      <c r="A67" s="126">
        <v>14</v>
      </c>
      <c r="B67" s="170" t="s">
        <v>11</v>
      </c>
      <c r="C67" s="163" t="s">
        <v>174</v>
      </c>
      <c r="D67" s="157">
        <v>314</v>
      </c>
      <c r="E67" s="170" t="s">
        <v>12</v>
      </c>
      <c r="F67" s="159">
        <v>1000</v>
      </c>
      <c r="G67" s="160">
        <f t="shared" si="3"/>
        <v>1170</v>
      </c>
      <c r="H67" s="157" t="s">
        <v>214</v>
      </c>
      <c r="I67" s="161"/>
      <c r="J67" s="162"/>
      <c r="K67" s="108" t="s">
        <v>77</v>
      </c>
      <c r="L67" s="107" t="s">
        <v>237</v>
      </c>
    </row>
    <row r="68" spans="1:12" ht="43.5" customHeight="1">
      <c r="A68" s="111">
        <v>15</v>
      </c>
      <c r="B68" s="110" t="s">
        <v>61</v>
      </c>
      <c r="C68" s="132" t="s">
        <v>62</v>
      </c>
      <c r="D68" s="107">
        <v>314</v>
      </c>
      <c r="E68" s="107" t="s">
        <v>63</v>
      </c>
      <c r="F68" s="129">
        <v>500</v>
      </c>
      <c r="G68" s="130">
        <f t="shared" si="3"/>
        <v>585</v>
      </c>
      <c r="H68" s="107" t="s">
        <v>214</v>
      </c>
      <c r="I68" s="137"/>
      <c r="J68" s="128"/>
      <c r="K68" s="107" t="s">
        <v>77</v>
      </c>
      <c r="L68" s="107" t="s">
        <v>38</v>
      </c>
    </row>
    <row r="69" spans="1:12" ht="40.5" customHeight="1">
      <c r="A69" s="111">
        <v>16</v>
      </c>
      <c r="B69" s="8" t="s">
        <v>53</v>
      </c>
      <c r="C69" s="110" t="s">
        <v>175</v>
      </c>
      <c r="D69" s="107">
        <v>314</v>
      </c>
      <c r="E69" s="110" t="s">
        <v>54</v>
      </c>
      <c r="F69" s="172">
        <v>2850</v>
      </c>
      <c r="G69" s="164">
        <f t="shared" si="3"/>
        <v>3334.5</v>
      </c>
      <c r="H69" s="2" t="s">
        <v>214</v>
      </c>
      <c r="I69" s="138"/>
      <c r="J69" s="2"/>
      <c r="K69" s="2"/>
      <c r="L69" s="2" t="s">
        <v>52</v>
      </c>
    </row>
    <row r="70" spans="1:12" s="196" customFormat="1" ht="96" customHeight="1">
      <c r="A70" s="188">
        <v>17</v>
      </c>
      <c r="B70" s="189" t="s">
        <v>0</v>
      </c>
      <c r="C70" s="190">
        <v>412900</v>
      </c>
      <c r="D70" s="191">
        <v>315</v>
      </c>
      <c r="E70" s="192" t="s">
        <v>98</v>
      </c>
      <c r="F70" s="193">
        <v>124500</v>
      </c>
      <c r="G70" s="194">
        <f t="shared" si="3"/>
        <v>145665</v>
      </c>
      <c r="H70" s="197" t="s">
        <v>46</v>
      </c>
      <c r="I70" s="192" t="s">
        <v>45</v>
      </c>
      <c r="J70" s="192" t="s">
        <v>3</v>
      </c>
      <c r="K70" s="192" t="s">
        <v>47</v>
      </c>
      <c r="L70" s="195" t="s">
        <v>2</v>
      </c>
    </row>
    <row r="71" spans="1:15" ht="67.5" customHeight="1">
      <c r="A71" s="126">
        <v>18</v>
      </c>
      <c r="B71" s="100" t="s">
        <v>51</v>
      </c>
      <c r="C71" s="108">
        <v>412900</v>
      </c>
      <c r="D71" s="108">
        <v>314</v>
      </c>
      <c r="E71" s="184" t="s">
        <v>37</v>
      </c>
      <c r="F71" s="117">
        <v>1700</v>
      </c>
      <c r="G71" s="20">
        <f t="shared" si="3"/>
        <v>1989</v>
      </c>
      <c r="H71" s="197" t="s">
        <v>46</v>
      </c>
      <c r="I71" s="192" t="s">
        <v>45</v>
      </c>
      <c r="J71" s="192" t="s">
        <v>48</v>
      </c>
      <c r="K71" s="192" t="s">
        <v>49</v>
      </c>
      <c r="L71" s="108" t="s">
        <v>33</v>
      </c>
      <c r="M71" s="134"/>
      <c r="N71" s="120"/>
      <c r="O71" s="120"/>
    </row>
    <row r="72" spans="1:12" ht="27" customHeight="1">
      <c r="A72" s="111">
        <v>19</v>
      </c>
      <c r="B72" s="8" t="s">
        <v>57</v>
      </c>
      <c r="C72" s="2">
        <v>412900</v>
      </c>
      <c r="D72" s="2">
        <v>314</v>
      </c>
      <c r="E72" s="8" t="s">
        <v>58</v>
      </c>
      <c r="F72" s="118">
        <v>800</v>
      </c>
      <c r="G72" s="20">
        <f t="shared" si="3"/>
        <v>936</v>
      </c>
      <c r="H72" s="2" t="s">
        <v>214</v>
      </c>
      <c r="I72" s="138"/>
      <c r="J72" s="2"/>
      <c r="K72" s="108" t="s">
        <v>77</v>
      </c>
      <c r="L72" s="108" t="s">
        <v>38</v>
      </c>
    </row>
    <row r="73" spans="1:12" ht="21" customHeight="1">
      <c r="A73" s="95"/>
      <c r="B73" s="87" t="s">
        <v>115</v>
      </c>
      <c r="C73" s="71"/>
      <c r="D73" s="88"/>
      <c r="E73" s="88"/>
      <c r="F73" s="89">
        <f>SUM(F51:F72)</f>
        <v>161354</v>
      </c>
      <c r="G73" s="89">
        <f>SUM(G51:G72)</f>
        <v>188784.18</v>
      </c>
      <c r="H73" s="88"/>
      <c r="I73" s="88"/>
      <c r="J73" s="88"/>
      <c r="K73" s="88"/>
      <c r="L73" s="88"/>
    </row>
    <row r="74" spans="1:12" ht="18.75" customHeight="1">
      <c r="A74" s="96"/>
      <c r="B74" s="70" t="s">
        <v>133</v>
      </c>
      <c r="C74" s="71"/>
      <c r="D74" s="71"/>
      <c r="E74" s="71"/>
      <c r="F74" s="71"/>
      <c r="G74" s="71"/>
      <c r="H74" s="71"/>
      <c r="I74" s="72"/>
      <c r="J74" s="71"/>
      <c r="K74" s="71"/>
      <c r="L74" s="71"/>
    </row>
    <row r="75" spans="1:12" ht="39.75" customHeight="1">
      <c r="A75" s="151">
        <v>1</v>
      </c>
      <c r="B75" s="135" t="s">
        <v>40</v>
      </c>
      <c r="C75" s="116" t="s">
        <v>65</v>
      </c>
      <c r="D75" s="86">
        <v>312</v>
      </c>
      <c r="E75" s="2" t="s">
        <v>39</v>
      </c>
      <c r="F75" s="10">
        <v>2500</v>
      </c>
      <c r="G75" s="20">
        <f>F75*117/100</f>
        <v>2925</v>
      </c>
      <c r="H75" s="2" t="s">
        <v>214</v>
      </c>
      <c r="I75" s="2"/>
      <c r="J75" s="101"/>
      <c r="K75" s="108" t="s">
        <v>77</v>
      </c>
      <c r="L75" s="2" t="s">
        <v>33</v>
      </c>
    </row>
    <row r="76" spans="1:12" ht="20.25" customHeight="1">
      <c r="A76" s="70"/>
      <c r="B76" s="87" t="s">
        <v>117</v>
      </c>
      <c r="C76" s="71"/>
      <c r="D76" s="71"/>
      <c r="E76" s="71"/>
      <c r="F76" s="6">
        <f>F75</f>
        <v>2500</v>
      </c>
      <c r="G76" s="6">
        <f>SUM(G75:G75)</f>
        <v>2925</v>
      </c>
      <c r="H76" s="71"/>
      <c r="I76" s="72"/>
      <c r="J76" s="71"/>
      <c r="K76" s="71"/>
      <c r="L76" s="71"/>
    </row>
    <row r="77" spans="1:12" ht="23.25" customHeight="1">
      <c r="A77" s="70"/>
      <c r="B77" s="70" t="s">
        <v>118</v>
      </c>
      <c r="C77" s="71"/>
      <c r="D77" s="71"/>
      <c r="E77" s="71"/>
      <c r="F77" s="6">
        <f>F49+F73+F76</f>
        <v>189554</v>
      </c>
      <c r="G77" s="6">
        <f>G49+G73+G76</f>
        <v>221778.18</v>
      </c>
      <c r="H77" s="71"/>
      <c r="I77" s="72"/>
      <c r="J77" s="71"/>
      <c r="K77" s="71"/>
      <c r="L77" s="71"/>
    </row>
    <row r="78" ht="15.75">
      <c r="C78" s="97"/>
    </row>
    <row r="79" spans="1:13" ht="15.75" customHeight="1">
      <c r="A79" s="223" t="s">
        <v>68</v>
      </c>
      <c r="B79" s="223"/>
      <c r="C79" s="223"/>
      <c r="D79" s="223"/>
      <c r="E79" s="223"/>
      <c r="F79" s="223"/>
      <c r="G79" s="223"/>
      <c r="H79" s="223"/>
      <c r="I79" s="223"/>
      <c r="J79" s="223"/>
      <c r="K79" s="223"/>
      <c r="L79" s="223"/>
      <c r="M79" s="120"/>
    </row>
    <row r="80" spans="1:13" ht="14.25" customHeight="1">
      <c r="A80" s="154" t="s">
        <v>69</v>
      </c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</row>
    <row r="81" spans="1:13" ht="15" customHeight="1">
      <c r="A81" s="154" t="s">
        <v>8</v>
      </c>
      <c r="B81" s="154"/>
      <c r="C81" s="154"/>
      <c r="D81" s="154"/>
      <c r="E81" s="120"/>
      <c r="F81" s="120"/>
      <c r="G81" s="120"/>
      <c r="H81" s="120"/>
      <c r="I81" s="120"/>
      <c r="J81" s="120"/>
      <c r="K81" s="120"/>
      <c r="L81" s="120"/>
      <c r="M81" s="120"/>
    </row>
    <row r="82" spans="1:13" ht="15" customHeight="1">
      <c r="A82" s="154"/>
      <c r="B82" s="154"/>
      <c r="C82" s="154"/>
      <c r="D82" s="154"/>
      <c r="E82" s="120"/>
      <c r="F82" s="120"/>
      <c r="G82" s="120"/>
      <c r="H82" s="120"/>
      <c r="I82" s="120"/>
      <c r="J82" s="120"/>
      <c r="K82" s="120"/>
      <c r="L82" s="120"/>
      <c r="M82" s="120"/>
    </row>
    <row r="83" spans="1:13" ht="15" customHeight="1">
      <c r="A83" s="254" t="s">
        <v>70</v>
      </c>
      <c r="B83" s="254"/>
      <c r="C83" s="254"/>
      <c r="D83" s="254"/>
      <c r="E83" s="254"/>
      <c r="F83" s="254"/>
      <c r="G83" s="254"/>
      <c r="H83" s="254"/>
      <c r="I83" s="254"/>
      <c r="J83" s="254"/>
      <c r="K83" s="254"/>
      <c r="L83" s="254"/>
      <c r="M83" s="120"/>
    </row>
    <row r="84" spans="1:13" ht="15" customHeight="1">
      <c r="A84" s="154" t="s">
        <v>7</v>
      </c>
      <c r="B84" s="154"/>
      <c r="C84" s="154"/>
      <c r="D84" s="154"/>
      <c r="E84" s="120"/>
      <c r="F84" s="120"/>
      <c r="G84" s="120"/>
      <c r="H84" s="120"/>
      <c r="I84" s="120"/>
      <c r="J84" s="120"/>
      <c r="K84" s="120"/>
      <c r="L84" s="120"/>
      <c r="M84" s="120"/>
    </row>
    <row r="85" spans="1:13" ht="15" customHeight="1">
      <c r="A85" s="154"/>
      <c r="B85" s="154"/>
      <c r="C85" s="154"/>
      <c r="D85" s="154"/>
      <c r="E85" s="120"/>
      <c r="F85" s="120"/>
      <c r="G85" s="120"/>
      <c r="H85" s="120"/>
      <c r="I85" s="120"/>
      <c r="J85" s="120"/>
      <c r="K85" s="120"/>
      <c r="L85" s="120"/>
      <c r="M85" s="120"/>
    </row>
    <row r="86" spans="1:13" ht="15" customHeight="1">
      <c r="A86" s="154"/>
      <c r="B86" s="154"/>
      <c r="C86" s="154"/>
      <c r="D86" s="154"/>
      <c r="E86" s="120"/>
      <c r="F86" s="120"/>
      <c r="G86" s="120"/>
      <c r="H86" s="120"/>
      <c r="I86" s="120"/>
      <c r="J86" s="256" t="s">
        <v>128</v>
      </c>
      <c r="K86" s="256"/>
      <c r="L86" s="256"/>
      <c r="M86" s="120"/>
    </row>
    <row r="87" spans="1:13" ht="15" customHeight="1">
      <c r="A87" s="154"/>
      <c r="B87" s="154"/>
      <c r="C87" s="154"/>
      <c r="D87" s="154"/>
      <c r="E87" s="120"/>
      <c r="F87" s="120"/>
      <c r="G87" s="120"/>
      <c r="H87" s="120"/>
      <c r="I87" s="120"/>
      <c r="J87" s="120"/>
      <c r="K87" s="120"/>
      <c r="L87" s="120"/>
      <c r="M87" s="120"/>
    </row>
    <row r="88" spans="1:13" ht="15" customHeight="1">
      <c r="A88" s="154"/>
      <c r="B88" s="154"/>
      <c r="C88" s="154"/>
      <c r="D88" s="154"/>
      <c r="E88" s="120"/>
      <c r="F88" s="120"/>
      <c r="G88" s="120"/>
      <c r="H88" s="120"/>
      <c r="I88" s="120"/>
      <c r="J88" s="216" t="s">
        <v>41</v>
      </c>
      <c r="K88" s="216"/>
      <c r="L88" s="216"/>
      <c r="M88" s="120"/>
    </row>
    <row r="89" spans="10:12" ht="15.75">
      <c r="J89" s="253" t="s">
        <v>129</v>
      </c>
      <c r="K89" s="253"/>
      <c r="L89" s="253"/>
    </row>
    <row r="90" ht="18.75" customHeight="1"/>
    <row r="91" ht="13.5" customHeight="1"/>
  </sheetData>
  <sheetProtection/>
  <mergeCells count="44">
    <mergeCell ref="J89:L89"/>
    <mergeCell ref="L56:L58"/>
    <mergeCell ref="L62:L64"/>
    <mergeCell ref="J62:J64"/>
    <mergeCell ref="A79:L79"/>
    <mergeCell ref="A83:L83"/>
    <mergeCell ref="H62:H64"/>
    <mergeCell ref="I62:I64"/>
    <mergeCell ref="H56:H58"/>
    <mergeCell ref="J86:L86"/>
    <mergeCell ref="K62:K64"/>
    <mergeCell ref="A25:L25"/>
    <mergeCell ref="M53:O53"/>
    <mergeCell ref="J56:J58"/>
    <mergeCell ref="K56:K58"/>
    <mergeCell ref="I56:I58"/>
    <mergeCell ref="A26:L26"/>
    <mergeCell ref="D62:D64"/>
    <mergeCell ref="E62:E64"/>
    <mergeCell ref="F62:F64"/>
    <mergeCell ref="E56:E58"/>
    <mergeCell ref="A62:A64"/>
    <mergeCell ref="B62:B64"/>
    <mergeCell ref="G62:G64"/>
    <mergeCell ref="A56:A58"/>
    <mergeCell ref="B56:B58"/>
    <mergeCell ref="F56:F58"/>
    <mergeCell ref="A4:B4"/>
    <mergeCell ref="A5:B5"/>
    <mergeCell ref="A6:E6"/>
    <mergeCell ref="A7:D7"/>
    <mergeCell ref="A8:B8"/>
    <mergeCell ref="A16:L16"/>
    <mergeCell ref="A10:B10"/>
    <mergeCell ref="J88:L88"/>
    <mergeCell ref="A11:B11"/>
    <mergeCell ref="A13:L13"/>
    <mergeCell ref="A15:L15"/>
    <mergeCell ref="A17:L17"/>
    <mergeCell ref="A19:L19"/>
    <mergeCell ref="A20:L20"/>
    <mergeCell ref="A22:L22"/>
    <mergeCell ref="A23:L23"/>
    <mergeCell ref="G56:G58"/>
  </mergeCells>
  <printOptions horizontalCentered="1"/>
  <pageMargins left="0.25" right="0.25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zoomScale="115" zoomScaleNormal="115" zoomScalePageLayoutView="0" workbookViewId="0" topLeftCell="A46">
      <selection activeCell="C51" sqref="C51:C52"/>
    </sheetView>
  </sheetViews>
  <sheetFormatPr defaultColWidth="8.8515625" defaultRowHeight="12.75"/>
  <cols>
    <col min="1" max="1" width="5.140625" style="0" customWidth="1"/>
    <col min="2" max="2" width="21.8515625" style="0" customWidth="1"/>
    <col min="3" max="4" width="8.140625" style="0" customWidth="1"/>
    <col min="5" max="5" width="10.8515625" style="0" customWidth="1"/>
    <col min="6" max="7" width="11.8515625" style="0" customWidth="1"/>
    <col min="8" max="8" width="18.7109375" style="0" customWidth="1"/>
    <col min="9" max="9" width="10.28125" style="0" customWidth="1"/>
    <col min="10" max="10" width="10.7109375" style="0" customWidth="1"/>
    <col min="11" max="11" width="12.421875" style="0" customWidth="1"/>
    <col min="12" max="12" width="15.28125" style="0" customWidth="1"/>
  </cols>
  <sheetData>
    <row r="1" spans="1:12" ht="21" customHeight="1">
      <c r="A1" s="257" t="s">
        <v>110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ht="21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64.5" customHeight="1">
      <c r="A3" s="33" t="s">
        <v>186</v>
      </c>
      <c r="B3" s="34" t="s">
        <v>187</v>
      </c>
      <c r="C3" s="53" t="s">
        <v>146</v>
      </c>
      <c r="D3" s="53" t="s">
        <v>211</v>
      </c>
      <c r="E3" s="53" t="s">
        <v>188</v>
      </c>
      <c r="F3" s="53" t="s">
        <v>189</v>
      </c>
      <c r="G3" s="53" t="s">
        <v>190</v>
      </c>
      <c r="H3" s="53" t="s">
        <v>191</v>
      </c>
      <c r="I3" s="53" t="s">
        <v>192</v>
      </c>
      <c r="J3" s="53" t="s">
        <v>193</v>
      </c>
      <c r="K3" s="53" t="s">
        <v>194</v>
      </c>
      <c r="L3" s="54" t="s">
        <v>195</v>
      </c>
    </row>
    <row r="4" spans="1:12" ht="18.75" customHeight="1">
      <c r="A4" s="35">
        <v>1</v>
      </c>
      <c r="B4" s="5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36">
        <v>12</v>
      </c>
    </row>
    <row r="5" spans="1:12" ht="18.75" customHeight="1">
      <c r="A5" s="74"/>
      <c r="B5" s="70" t="s">
        <v>207</v>
      </c>
      <c r="C5" s="71"/>
      <c r="D5" s="71"/>
      <c r="E5" s="71"/>
      <c r="F5" s="71"/>
      <c r="G5" s="71"/>
      <c r="H5" s="71"/>
      <c r="I5" s="71"/>
      <c r="J5" s="71"/>
      <c r="K5" s="71"/>
      <c r="L5" s="73"/>
    </row>
    <row r="6" spans="1:12" ht="26.25" customHeight="1">
      <c r="A6" s="58">
        <v>1</v>
      </c>
      <c r="B6" s="43" t="s">
        <v>212</v>
      </c>
      <c r="C6" s="11" t="s">
        <v>147</v>
      </c>
      <c r="D6" s="11">
        <v>309</v>
      </c>
      <c r="E6" s="11" t="s">
        <v>213</v>
      </c>
      <c r="F6" s="44">
        <v>990</v>
      </c>
      <c r="G6" s="45">
        <v>1158</v>
      </c>
      <c r="H6" s="11" t="s">
        <v>214</v>
      </c>
      <c r="I6" s="46" t="s">
        <v>215</v>
      </c>
      <c r="J6" s="47" t="s">
        <v>222</v>
      </c>
      <c r="K6" s="11" t="s">
        <v>231</v>
      </c>
      <c r="L6" s="39"/>
    </row>
    <row r="7" spans="1:12" ht="18.75" customHeight="1">
      <c r="A7" s="279">
        <v>2</v>
      </c>
      <c r="B7" s="299" t="s">
        <v>229</v>
      </c>
      <c r="C7" s="2" t="s">
        <v>150</v>
      </c>
      <c r="D7" s="219">
        <v>310</v>
      </c>
      <c r="E7" s="219" t="s">
        <v>230</v>
      </c>
      <c r="F7" s="300">
        <v>2793</v>
      </c>
      <c r="G7" s="232">
        <v>3268</v>
      </c>
      <c r="H7" s="219" t="s">
        <v>214</v>
      </c>
      <c r="I7" s="221" t="s">
        <v>215</v>
      </c>
      <c r="J7" s="221" t="s">
        <v>222</v>
      </c>
      <c r="K7" s="219" t="s">
        <v>231</v>
      </c>
      <c r="L7" s="295"/>
    </row>
    <row r="8" spans="1:12" ht="18.75" customHeight="1">
      <c r="A8" s="279"/>
      <c r="B8" s="299"/>
      <c r="C8" s="2" t="s">
        <v>151</v>
      </c>
      <c r="D8" s="219"/>
      <c r="E8" s="219"/>
      <c r="F8" s="300"/>
      <c r="G8" s="232"/>
      <c r="H8" s="219"/>
      <c r="I8" s="221"/>
      <c r="J8" s="221"/>
      <c r="K8" s="219"/>
      <c r="L8" s="295"/>
    </row>
    <row r="9" spans="1:12" ht="18.75" customHeight="1">
      <c r="A9" s="279"/>
      <c r="B9" s="299"/>
      <c r="C9" s="2" t="s">
        <v>152</v>
      </c>
      <c r="D9" s="219"/>
      <c r="E9" s="219"/>
      <c r="F9" s="300"/>
      <c r="G9" s="232"/>
      <c r="H9" s="219"/>
      <c r="I9" s="221"/>
      <c r="J9" s="221"/>
      <c r="K9" s="219"/>
      <c r="L9" s="295"/>
    </row>
    <row r="10" spans="1:12" ht="18.75" customHeight="1">
      <c r="A10" s="279"/>
      <c r="B10" s="299"/>
      <c r="C10" s="2" t="s">
        <v>158</v>
      </c>
      <c r="D10" s="219"/>
      <c r="E10" s="219"/>
      <c r="F10" s="300"/>
      <c r="G10" s="232"/>
      <c r="H10" s="219"/>
      <c r="I10" s="221"/>
      <c r="J10" s="221"/>
      <c r="K10" s="219"/>
      <c r="L10" s="295"/>
    </row>
    <row r="11" spans="1:12" ht="18.75" customHeight="1">
      <c r="A11" s="279"/>
      <c r="B11" s="299"/>
      <c r="C11" s="2" t="s">
        <v>153</v>
      </c>
      <c r="D11" s="219"/>
      <c r="E11" s="219"/>
      <c r="F11" s="300"/>
      <c r="G11" s="232"/>
      <c r="H11" s="219"/>
      <c r="I11" s="221"/>
      <c r="J11" s="221"/>
      <c r="K11" s="219"/>
      <c r="L11" s="295"/>
    </row>
    <row r="12" spans="1:12" ht="18.75" customHeight="1">
      <c r="A12" s="279">
        <v>3</v>
      </c>
      <c r="B12" s="277" t="s">
        <v>233</v>
      </c>
      <c r="C12" s="11" t="s">
        <v>159</v>
      </c>
      <c r="D12" s="277">
        <v>310</v>
      </c>
      <c r="E12" s="277" t="s">
        <v>234</v>
      </c>
      <c r="F12" s="297">
        <v>2879</v>
      </c>
      <c r="G12" s="298">
        <v>3368</v>
      </c>
      <c r="H12" s="277" t="s">
        <v>214</v>
      </c>
      <c r="I12" s="283" t="s">
        <v>215</v>
      </c>
      <c r="J12" s="277" t="s">
        <v>222</v>
      </c>
      <c r="K12" s="277" t="s">
        <v>231</v>
      </c>
      <c r="L12" s="284"/>
    </row>
    <row r="13" spans="1:12" ht="18.75" customHeight="1">
      <c r="A13" s="279"/>
      <c r="B13" s="296"/>
      <c r="C13" s="11" t="s">
        <v>178</v>
      </c>
      <c r="D13" s="277"/>
      <c r="E13" s="277"/>
      <c r="F13" s="297"/>
      <c r="G13" s="298"/>
      <c r="H13" s="277"/>
      <c r="I13" s="283"/>
      <c r="J13" s="277"/>
      <c r="K13" s="277"/>
      <c r="L13" s="284"/>
    </row>
    <row r="14" spans="1:12" ht="18.75" customHeight="1">
      <c r="A14" s="279"/>
      <c r="B14" s="296"/>
      <c r="C14" s="11" t="s">
        <v>169</v>
      </c>
      <c r="D14" s="277"/>
      <c r="E14" s="277"/>
      <c r="F14" s="297"/>
      <c r="G14" s="298"/>
      <c r="H14" s="277"/>
      <c r="I14" s="283"/>
      <c r="J14" s="277"/>
      <c r="K14" s="277"/>
      <c r="L14" s="284"/>
    </row>
    <row r="15" spans="1:12" ht="18.75" customHeight="1">
      <c r="A15" s="279"/>
      <c r="B15" s="296"/>
      <c r="C15" s="11" t="s">
        <v>170</v>
      </c>
      <c r="D15" s="277"/>
      <c r="E15" s="277"/>
      <c r="F15" s="297"/>
      <c r="G15" s="298"/>
      <c r="H15" s="277"/>
      <c r="I15" s="283"/>
      <c r="J15" s="277"/>
      <c r="K15" s="277"/>
      <c r="L15" s="284"/>
    </row>
    <row r="16" spans="1:12" ht="28.5" customHeight="1">
      <c r="A16" s="59">
        <v>4</v>
      </c>
      <c r="B16" s="8" t="s">
        <v>235</v>
      </c>
      <c r="C16" s="2" t="s">
        <v>184</v>
      </c>
      <c r="D16" s="2">
        <v>311</v>
      </c>
      <c r="E16" s="2" t="s">
        <v>236</v>
      </c>
      <c r="F16" s="30">
        <v>800</v>
      </c>
      <c r="G16" s="20">
        <v>936</v>
      </c>
      <c r="H16" s="2" t="s">
        <v>214</v>
      </c>
      <c r="I16" s="2"/>
      <c r="J16" s="2"/>
      <c r="K16" s="2" t="s">
        <v>231</v>
      </c>
      <c r="L16" s="38" t="s">
        <v>237</v>
      </c>
    </row>
    <row r="17" spans="1:12" ht="27" customHeight="1">
      <c r="A17" s="57">
        <v>5</v>
      </c>
      <c r="B17" s="49" t="s">
        <v>240</v>
      </c>
      <c r="C17" s="2" t="s">
        <v>171</v>
      </c>
      <c r="D17" s="32">
        <v>312</v>
      </c>
      <c r="E17" s="21"/>
      <c r="F17" s="28">
        <v>600</v>
      </c>
      <c r="G17" s="20">
        <v>702</v>
      </c>
      <c r="H17" s="2" t="s">
        <v>214</v>
      </c>
      <c r="I17" s="2"/>
      <c r="J17" s="2"/>
      <c r="K17" s="2" t="s">
        <v>231</v>
      </c>
      <c r="L17" s="38" t="s">
        <v>237</v>
      </c>
    </row>
    <row r="18" spans="1:12" ht="27.75" customHeight="1">
      <c r="A18" s="57">
        <v>6</v>
      </c>
      <c r="B18" s="49" t="s">
        <v>199</v>
      </c>
      <c r="C18" s="2" t="s">
        <v>179</v>
      </c>
      <c r="D18" s="32">
        <v>312</v>
      </c>
      <c r="E18" s="21"/>
      <c r="F18" s="28">
        <v>300</v>
      </c>
      <c r="G18" s="20">
        <f>F18*117/100</f>
        <v>351</v>
      </c>
      <c r="H18" s="2" t="s">
        <v>214</v>
      </c>
      <c r="I18" s="2"/>
      <c r="J18" s="2"/>
      <c r="K18" s="2" t="s">
        <v>232</v>
      </c>
      <c r="L18" s="38" t="s">
        <v>237</v>
      </c>
    </row>
    <row r="19" spans="1:12" ht="25.5" customHeight="1">
      <c r="A19" s="57">
        <v>7</v>
      </c>
      <c r="B19" s="3" t="s">
        <v>108</v>
      </c>
      <c r="C19" s="2" t="s">
        <v>173</v>
      </c>
      <c r="D19" s="32">
        <v>312</v>
      </c>
      <c r="E19" s="21"/>
      <c r="F19" s="28">
        <v>0</v>
      </c>
      <c r="G19" s="20">
        <v>0</v>
      </c>
      <c r="H19" s="2" t="s">
        <v>214</v>
      </c>
      <c r="I19" s="2"/>
      <c r="J19" s="2"/>
      <c r="K19" s="2" t="s">
        <v>231</v>
      </c>
      <c r="L19" s="38" t="s">
        <v>237</v>
      </c>
    </row>
    <row r="20" spans="1:12" ht="42.75" customHeight="1">
      <c r="A20" s="57">
        <v>8</v>
      </c>
      <c r="B20" s="3" t="s">
        <v>109</v>
      </c>
      <c r="C20" s="2" t="s">
        <v>185</v>
      </c>
      <c r="D20" s="32">
        <v>312</v>
      </c>
      <c r="E20" s="21"/>
      <c r="F20" s="28">
        <v>3700</v>
      </c>
      <c r="G20" s="20">
        <f>F20*117/100</f>
        <v>4329</v>
      </c>
      <c r="H20" s="2" t="s">
        <v>214</v>
      </c>
      <c r="I20" s="2"/>
      <c r="J20" s="2"/>
      <c r="K20" s="2" t="s">
        <v>231</v>
      </c>
      <c r="L20" s="38" t="s">
        <v>237</v>
      </c>
    </row>
    <row r="21" spans="1:12" ht="24" customHeight="1">
      <c r="A21" s="57">
        <v>9</v>
      </c>
      <c r="B21" s="49" t="s">
        <v>241</v>
      </c>
      <c r="C21" s="2" t="s">
        <v>161</v>
      </c>
      <c r="D21" s="32">
        <v>312</v>
      </c>
      <c r="E21" s="21"/>
      <c r="F21" s="28">
        <v>100</v>
      </c>
      <c r="G21" s="20">
        <f>F21*117/100</f>
        <v>117</v>
      </c>
      <c r="H21" s="2" t="s">
        <v>214</v>
      </c>
      <c r="I21" s="2"/>
      <c r="J21" s="2"/>
      <c r="K21" s="2" t="s">
        <v>231</v>
      </c>
      <c r="L21" s="38" t="s">
        <v>237</v>
      </c>
    </row>
    <row r="22" spans="1:12" ht="26.25" customHeight="1">
      <c r="A22" s="60">
        <v>10</v>
      </c>
      <c r="B22" s="27" t="s">
        <v>205</v>
      </c>
      <c r="C22" s="26" t="s">
        <v>204</v>
      </c>
      <c r="D22" s="26">
        <v>317</v>
      </c>
      <c r="E22" s="26" t="s">
        <v>99</v>
      </c>
      <c r="F22" s="29">
        <v>990</v>
      </c>
      <c r="G22" s="63">
        <f>F22*117/100</f>
        <v>1158.3</v>
      </c>
      <c r="H22" s="26" t="s">
        <v>214</v>
      </c>
      <c r="I22" s="26"/>
      <c r="J22" s="26"/>
      <c r="K22" s="26" t="s">
        <v>231</v>
      </c>
      <c r="L22" s="56" t="s">
        <v>237</v>
      </c>
    </row>
    <row r="23" spans="1:12" ht="25.5" customHeight="1">
      <c r="A23" s="60">
        <v>11</v>
      </c>
      <c r="B23" s="27" t="s">
        <v>100</v>
      </c>
      <c r="C23" s="26" t="s">
        <v>183</v>
      </c>
      <c r="D23" s="26">
        <v>317</v>
      </c>
      <c r="E23" s="26" t="s">
        <v>101</v>
      </c>
      <c r="F23" s="29">
        <v>2510</v>
      </c>
      <c r="G23" s="63">
        <f>F23*117/100</f>
        <v>2936.7</v>
      </c>
      <c r="H23" s="26" t="s">
        <v>214</v>
      </c>
      <c r="I23" s="26"/>
      <c r="J23" s="26"/>
      <c r="K23" s="26" t="s">
        <v>231</v>
      </c>
      <c r="L23" s="56" t="s">
        <v>237</v>
      </c>
    </row>
    <row r="24" spans="1:12" ht="27" customHeight="1">
      <c r="A24" s="61">
        <v>12</v>
      </c>
      <c r="B24" s="49" t="s">
        <v>104</v>
      </c>
      <c r="C24" s="2">
        <v>516141</v>
      </c>
      <c r="D24" s="2">
        <v>318</v>
      </c>
      <c r="E24" s="2" t="s">
        <v>105</v>
      </c>
      <c r="F24" s="30">
        <v>4900</v>
      </c>
      <c r="G24" s="20">
        <f>F24*117/100</f>
        <v>5733</v>
      </c>
      <c r="H24" s="2" t="s">
        <v>214</v>
      </c>
      <c r="I24" s="2"/>
      <c r="J24" s="2"/>
      <c r="K24" s="2" t="s">
        <v>231</v>
      </c>
      <c r="L24" s="38" t="s">
        <v>237</v>
      </c>
    </row>
    <row r="25" spans="1:12" ht="24.75" customHeight="1">
      <c r="A25" s="60">
        <v>13</v>
      </c>
      <c r="B25" s="22" t="s">
        <v>112</v>
      </c>
      <c r="C25" s="26" t="s">
        <v>198</v>
      </c>
      <c r="D25" s="26">
        <v>310</v>
      </c>
      <c r="E25" s="26"/>
      <c r="F25" s="26"/>
      <c r="G25" s="62"/>
      <c r="H25" s="26"/>
      <c r="I25" s="26"/>
      <c r="J25" s="26"/>
      <c r="K25" s="26"/>
      <c r="L25" s="56"/>
    </row>
    <row r="26" spans="1:12" ht="18.75" customHeight="1">
      <c r="A26" s="64"/>
      <c r="B26" s="65" t="s">
        <v>111</v>
      </c>
      <c r="C26" s="66"/>
      <c r="D26" s="66"/>
      <c r="E26" s="66"/>
      <c r="F26" s="67">
        <f>SUM(F6:F25)</f>
        <v>20562</v>
      </c>
      <c r="G26" s="67">
        <f>SUM(G6:G25)</f>
        <v>24057</v>
      </c>
      <c r="H26" s="66"/>
      <c r="I26" s="66"/>
      <c r="J26" s="66"/>
      <c r="K26" s="66"/>
      <c r="L26" s="68"/>
    </row>
    <row r="27" spans="1:12" ht="18.75" customHeight="1">
      <c r="A27" s="69"/>
      <c r="B27" s="70" t="s">
        <v>208</v>
      </c>
      <c r="C27" s="71"/>
      <c r="D27" s="71"/>
      <c r="E27" s="71"/>
      <c r="F27" s="71"/>
      <c r="G27" s="71"/>
      <c r="H27" s="71"/>
      <c r="I27" s="72"/>
      <c r="J27" s="71"/>
      <c r="K27" s="71"/>
      <c r="L27" s="73"/>
    </row>
    <row r="28" spans="1:12" ht="43.5" customHeight="1">
      <c r="A28" s="40">
        <v>1</v>
      </c>
      <c r="B28" s="49" t="s">
        <v>114</v>
      </c>
      <c r="C28" s="2" t="s">
        <v>155</v>
      </c>
      <c r="D28" s="2">
        <v>309</v>
      </c>
      <c r="E28" s="2" t="s">
        <v>206</v>
      </c>
      <c r="F28" s="9">
        <v>6450</v>
      </c>
      <c r="G28" s="20">
        <v>7547</v>
      </c>
      <c r="H28" s="2" t="s">
        <v>210</v>
      </c>
      <c r="I28" s="18"/>
      <c r="J28" s="19"/>
      <c r="K28" s="2" t="s">
        <v>232</v>
      </c>
      <c r="L28" s="38"/>
    </row>
    <row r="29" spans="1:12" ht="41.25" customHeight="1">
      <c r="A29" s="40">
        <v>2</v>
      </c>
      <c r="B29" s="49" t="s">
        <v>216</v>
      </c>
      <c r="C29" s="2" t="s">
        <v>156</v>
      </c>
      <c r="D29" s="2">
        <v>309</v>
      </c>
      <c r="E29" s="2" t="s">
        <v>217</v>
      </c>
      <c r="F29" s="10">
        <v>1300</v>
      </c>
      <c r="G29" s="20">
        <v>1521</v>
      </c>
      <c r="H29" s="2" t="s">
        <v>210</v>
      </c>
      <c r="I29" s="2"/>
      <c r="J29" s="19"/>
      <c r="K29" s="2" t="s">
        <v>232</v>
      </c>
      <c r="L29" s="38"/>
    </row>
    <row r="30" spans="1:12" ht="42.75" customHeight="1">
      <c r="A30" s="40">
        <v>3</v>
      </c>
      <c r="B30" s="4" t="s">
        <v>218</v>
      </c>
      <c r="C30" s="2" t="s">
        <v>167</v>
      </c>
      <c r="D30" s="2">
        <v>309</v>
      </c>
      <c r="E30" s="2" t="s">
        <v>219</v>
      </c>
      <c r="F30" s="10">
        <v>1100</v>
      </c>
      <c r="G30" s="20">
        <v>1287</v>
      </c>
      <c r="H30" s="2" t="s">
        <v>210</v>
      </c>
      <c r="I30" s="2"/>
      <c r="J30" s="19"/>
      <c r="K30" s="2" t="s">
        <v>232</v>
      </c>
      <c r="L30" s="38"/>
    </row>
    <row r="31" spans="1:12" ht="26.25" customHeight="1">
      <c r="A31" s="40">
        <v>4</v>
      </c>
      <c r="B31" s="4" t="s">
        <v>220</v>
      </c>
      <c r="C31" s="2" t="s">
        <v>176</v>
      </c>
      <c r="D31" s="2">
        <v>309</v>
      </c>
      <c r="E31" s="21"/>
      <c r="F31" s="10">
        <v>3500</v>
      </c>
      <c r="G31" s="20">
        <v>4095</v>
      </c>
      <c r="H31" s="2" t="s">
        <v>214</v>
      </c>
      <c r="I31" s="2"/>
      <c r="J31" s="19"/>
      <c r="K31" s="2" t="s">
        <v>232</v>
      </c>
      <c r="L31" s="38"/>
    </row>
    <row r="32" spans="1:12" ht="28.5" customHeight="1">
      <c r="A32" s="40">
        <v>5</v>
      </c>
      <c r="B32" s="4" t="s">
        <v>113</v>
      </c>
      <c r="C32" s="2" t="s">
        <v>177</v>
      </c>
      <c r="D32" s="2">
        <v>309</v>
      </c>
      <c r="E32" s="2" t="s">
        <v>221</v>
      </c>
      <c r="F32" s="10">
        <v>900</v>
      </c>
      <c r="G32" s="20">
        <v>1053</v>
      </c>
      <c r="H32" s="2" t="s">
        <v>214</v>
      </c>
      <c r="I32" s="18" t="s">
        <v>215</v>
      </c>
      <c r="J32" s="19" t="s">
        <v>222</v>
      </c>
      <c r="K32" s="2" t="s">
        <v>232</v>
      </c>
      <c r="L32" s="38"/>
    </row>
    <row r="33" spans="1:12" ht="18.75" customHeight="1">
      <c r="A33" s="285">
        <v>6</v>
      </c>
      <c r="B33" s="286" t="s">
        <v>223</v>
      </c>
      <c r="C33" s="50" t="s">
        <v>148</v>
      </c>
      <c r="D33" s="11">
        <v>309</v>
      </c>
      <c r="E33" s="277" t="s">
        <v>224</v>
      </c>
      <c r="F33" s="289">
        <v>3100</v>
      </c>
      <c r="G33" s="292">
        <v>3627</v>
      </c>
      <c r="H33" s="277" t="s">
        <v>214</v>
      </c>
      <c r="I33" s="277" t="s">
        <v>215</v>
      </c>
      <c r="J33" s="278" t="s">
        <v>222</v>
      </c>
      <c r="K33" s="277" t="s">
        <v>232</v>
      </c>
      <c r="L33" s="39"/>
    </row>
    <row r="34" spans="1:12" ht="18.75" customHeight="1">
      <c r="A34" s="285"/>
      <c r="B34" s="287"/>
      <c r="C34" s="50" t="s">
        <v>149</v>
      </c>
      <c r="D34" s="11">
        <v>309</v>
      </c>
      <c r="E34" s="277"/>
      <c r="F34" s="290"/>
      <c r="G34" s="293"/>
      <c r="H34" s="277"/>
      <c r="I34" s="277"/>
      <c r="J34" s="278"/>
      <c r="K34" s="277"/>
      <c r="L34" s="39"/>
    </row>
    <row r="35" spans="1:12" ht="18.75" customHeight="1">
      <c r="A35" s="285"/>
      <c r="B35" s="287"/>
      <c r="C35" s="50" t="s">
        <v>196</v>
      </c>
      <c r="D35" s="11">
        <v>309</v>
      </c>
      <c r="E35" s="277"/>
      <c r="F35" s="290"/>
      <c r="G35" s="293"/>
      <c r="H35" s="277"/>
      <c r="I35" s="277"/>
      <c r="J35" s="278"/>
      <c r="K35" s="277"/>
      <c r="L35" s="39"/>
    </row>
    <row r="36" spans="1:12" ht="18.75" customHeight="1">
      <c r="A36" s="285"/>
      <c r="B36" s="288"/>
      <c r="C36" s="50" t="s">
        <v>168</v>
      </c>
      <c r="D36" s="11">
        <v>309</v>
      </c>
      <c r="E36" s="277"/>
      <c r="F36" s="291"/>
      <c r="G36" s="294"/>
      <c r="H36" s="277"/>
      <c r="I36" s="277"/>
      <c r="J36" s="278"/>
      <c r="K36" s="277"/>
      <c r="L36" s="39"/>
    </row>
    <row r="37" spans="1:12" ht="40.5" customHeight="1">
      <c r="A37" s="42">
        <v>7</v>
      </c>
      <c r="B37" s="51" t="s">
        <v>225</v>
      </c>
      <c r="C37" s="2" t="s">
        <v>157</v>
      </c>
      <c r="D37" s="2">
        <v>309</v>
      </c>
      <c r="E37" s="2" t="s">
        <v>226</v>
      </c>
      <c r="F37" s="52">
        <v>1000</v>
      </c>
      <c r="G37" s="20">
        <v>1170</v>
      </c>
      <c r="H37" s="2" t="s">
        <v>210</v>
      </c>
      <c r="I37" s="18"/>
      <c r="J37" s="19"/>
      <c r="K37" s="2" t="s">
        <v>232</v>
      </c>
      <c r="L37" s="38"/>
    </row>
    <row r="38" spans="1:12" ht="21.75" customHeight="1">
      <c r="A38" s="55">
        <v>8</v>
      </c>
      <c r="B38" s="13" t="s">
        <v>227</v>
      </c>
      <c r="C38" s="11" t="s">
        <v>197</v>
      </c>
      <c r="D38" s="11">
        <v>309</v>
      </c>
      <c r="E38" s="11" t="s">
        <v>228</v>
      </c>
      <c r="F38" s="12">
        <v>500</v>
      </c>
      <c r="G38" s="45">
        <v>585</v>
      </c>
      <c r="H38" s="11" t="s">
        <v>214</v>
      </c>
      <c r="I38" s="46" t="s">
        <v>215</v>
      </c>
      <c r="J38" s="47" t="s">
        <v>222</v>
      </c>
      <c r="K38" s="2" t="s">
        <v>232</v>
      </c>
      <c r="L38" s="39"/>
    </row>
    <row r="39" spans="1:12" ht="18.75" customHeight="1">
      <c r="A39" s="279">
        <v>9</v>
      </c>
      <c r="B39" s="280" t="s">
        <v>82</v>
      </c>
      <c r="C39" s="2" t="s">
        <v>162</v>
      </c>
      <c r="D39" s="222">
        <v>314</v>
      </c>
      <c r="E39" s="222" t="s">
        <v>83</v>
      </c>
      <c r="F39" s="282">
        <v>3401</v>
      </c>
      <c r="G39" s="282">
        <v>3979</v>
      </c>
      <c r="H39" s="222" t="s">
        <v>214</v>
      </c>
      <c r="I39" s="275" t="s">
        <v>84</v>
      </c>
      <c r="J39" s="275" t="s">
        <v>88</v>
      </c>
      <c r="K39" s="222" t="s">
        <v>85</v>
      </c>
      <c r="L39" s="38"/>
    </row>
    <row r="40" spans="1:12" ht="18.75" customHeight="1">
      <c r="A40" s="279"/>
      <c r="B40" s="281"/>
      <c r="C40" s="2" t="s">
        <v>200</v>
      </c>
      <c r="D40" s="222"/>
      <c r="E40" s="222"/>
      <c r="F40" s="282"/>
      <c r="G40" s="282"/>
      <c r="H40" s="222"/>
      <c r="I40" s="275"/>
      <c r="J40" s="275"/>
      <c r="K40" s="222"/>
      <c r="L40" s="38"/>
    </row>
    <row r="41" spans="1:12" ht="18.75" customHeight="1">
      <c r="A41" s="279"/>
      <c r="B41" s="281"/>
      <c r="C41" s="2" t="s">
        <v>180</v>
      </c>
      <c r="D41" s="222"/>
      <c r="E41" s="222"/>
      <c r="F41" s="282"/>
      <c r="G41" s="282"/>
      <c r="H41" s="222"/>
      <c r="I41" s="275"/>
      <c r="J41" s="275"/>
      <c r="K41" s="222"/>
      <c r="L41" s="38"/>
    </row>
    <row r="42" spans="1:12" ht="18.75" customHeight="1">
      <c r="A42" s="258">
        <v>10</v>
      </c>
      <c r="B42" s="259" t="s">
        <v>87</v>
      </c>
      <c r="C42" s="11" t="s">
        <v>154</v>
      </c>
      <c r="D42" s="259">
        <v>314</v>
      </c>
      <c r="E42" s="259" t="s">
        <v>86</v>
      </c>
      <c r="F42" s="276">
        <v>2600</v>
      </c>
      <c r="G42" s="276">
        <f>F42*117/100</f>
        <v>3042</v>
      </c>
      <c r="H42" s="259" t="s">
        <v>214</v>
      </c>
      <c r="I42" s="264" t="s">
        <v>215</v>
      </c>
      <c r="J42" s="264" t="s">
        <v>84</v>
      </c>
      <c r="K42" s="259"/>
      <c r="L42" s="39"/>
    </row>
    <row r="43" spans="1:12" ht="18.75" customHeight="1">
      <c r="A43" s="258"/>
      <c r="B43" s="259"/>
      <c r="C43" s="11" t="s">
        <v>174</v>
      </c>
      <c r="D43" s="259"/>
      <c r="E43" s="259"/>
      <c r="F43" s="276"/>
      <c r="G43" s="276"/>
      <c r="H43" s="259"/>
      <c r="I43" s="264"/>
      <c r="J43" s="264"/>
      <c r="K43" s="259"/>
      <c r="L43" s="39"/>
    </row>
    <row r="44" spans="1:12" ht="18.75" customHeight="1">
      <c r="A44" s="258"/>
      <c r="B44" s="259"/>
      <c r="C44" s="11" t="s">
        <v>163</v>
      </c>
      <c r="D44" s="259"/>
      <c r="E44" s="259"/>
      <c r="F44" s="276"/>
      <c r="G44" s="276"/>
      <c r="H44" s="259"/>
      <c r="I44" s="264"/>
      <c r="J44" s="264"/>
      <c r="K44" s="259"/>
      <c r="L44" s="39"/>
    </row>
    <row r="45" spans="1:12" ht="18.75" customHeight="1">
      <c r="A45" s="42">
        <v>11</v>
      </c>
      <c r="B45" s="7" t="s">
        <v>89</v>
      </c>
      <c r="C45" s="2" t="s">
        <v>181</v>
      </c>
      <c r="D45" s="2">
        <v>314</v>
      </c>
      <c r="E45" s="2" t="s">
        <v>90</v>
      </c>
      <c r="F45" s="20">
        <v>500</v>
      </c>
      <c r="G45" s="48">
        <f>F45*117/100</f>
        <v>585</v>
      </c>
      <c r="H45" s="2" t="s">
        <v>214</v>
      </c>
      <c r="I45" s="24"/>
      <c r="J45" s="2"/>
      <c r="K45" s="2"/>
      <c r="L45" s="38"/>
    </row>
    <row r="46" spans="1:12" ht="18.75" customHeight="1">
      <c r="A46" s="268">
        <v>12</v>
      </c>
      <c r="B46" s="269" t="s">
        <v>201</v>
      </c>
      <c r="C46" s="23"/>
      <c r="D46" s="263">
        <v>314</v>
      </c>
      <c r="E46" s="263" t="s">
        <v>91</v>
      </c>
      <c r="F46" s="271">
        <v>1599</v>
      </c>
      <c r="G46" s="272">
        <f>F46*117/100</f>
        <v>1870.83</v>
      </c>
      <c r="H46" s="263" t="s">
        <v>214</v>
      </c>
      <c r="I46" s="264" t="s">
        <v>215</v>
      </c>
      <c r="J46" s="264" t="s">
        <v>84</v>
      </c>
      <c r="K46" s="263"/>
      <c r="L46" s="265" t="s">
        <v>237</v>
      </c>
    </row>
    <row r="47" spans="1:12" ht="18.75" customHeight="1">
      <c r="A47" s="268"/>
      <c r="B47" s="270"/>
      <c r="C47" s="23" t="s">
        <v>182</v>
      </c>
      <c r="D47" s="263"/>
      <c r="E47" s="263"/>
      <c r="F47" s="271"/>
      <c r="G47" s="273"/>
      <c r="H47" s="263"/>
      <c r="I47" s="264"/>
      <c r="J47" s="264"/>
      <c r="K47" s="263"/>
      <c r="L47" s="265"/>
    </row>
    <row r="48" spans="1:12" ht="18.75" customHeight="1">
      <c r="A48" s="268"/>
      <c r="B48" s="270"/>
      <c r="C48" s="23" t="s">
        <v>175</v>
      </c>
      <c r="D48" s="263"/>
      <c r="E48" s="263"/>
      <c r="F48" s="271"/>
      <c r="G48" s="274"/>
      <c r="H48" s="263"/>
      <c r="I48" s="264"/>
      <c r="J48" s="264"/>
      <c r="K48" s="263"/>
      <c r="L48" s="265"/>
    </row>
    <row r="49" spans="1:12" ht="18.75" customHeight="1">
      <c r="A49" s="266">
        <v>13</v>
      </c>
      <c r="B49" s="222" t="s">
        <v>92</v>
      </c>
      <c r="C49" s="2" t="s">
        <v>202</v>
      </c>
      <c r="D49" s="222">
        <v>315</v>
      </c>
      <c r="E49" s="8" t="s">
        <v>93</v>
      </c>
      <c r="F49" s="20">
        <v>600</v>
      </c>
      <c r="G49" s="20">
        <f>F49*117/100</f>
        <v>702</v>
      </c>
      <c r="H49" s="222" t="s">
        <v>107</v>
      </c>
      <c r="I49" s="222"/>
      <c r="J49" s="222"/>
      <c r="K49" s="222"/>
      <c r="L49" s="265" t="s">
        <v>237</v>
      </c>
    </row>
    <row r="50" spans="1:12" ht="23.25" customHeight="1">
      <c r="A50" s="266"/>
      <c r="B50" s="222"/>
      <c r="C50" s="2" t="s">
        <v>203</v>
      </c>
      <c r="D50" s="222"/>
      <c r="E50" s="8" t="s">
        <v>94</v>
      </c>
      <c r="F50" s="20">
        <v>2000</v>
      </c>
      <c r="G50" s="20">
        <f>F50*117/100</f>
        <v>2340</v>
      </c>
      <c r="H50" s="222"/>
      <c r="I50" s="222"/>
      <c r="J50" s="222"/>
      <c r="K50" s="222"/>
      <c r="L50" s="265"/>
    </row>
    <row r="51" spans="1:12" ht="18.75" customHeight="1">
      <c r="A51" s="258">
        <v>14</v>
      </c>
      <c r="B51" s="259" t="s">
        <v>95</v>
      </c>
      <c r="C51" s="11" t="s">
        <v>164</v>
      </c>
      <c r="D51" s="259">
        <v>315</v>
      </c>
      <c r="E51" s="259" t="s">
        <v>96</v>
      </c>
      <c r="F51" s="260">
        <v>2490</v>
      </c>
      <c r="G51" s="261">
        <f>F51*117/100</f>
        <v>2913.3</v>
      </c>
      <c r="H51" s="259" t="s">
        <v>214</v>
      </c>
      <c r="I51" s="11"/>
      <c r="J51" s="11"/>
      <c r="K51" s="11"/>
      <c r="L51" s="267" t="s">
        <v>237</v>
      </c>
    </row>
    <row r="52" spans="1:12" ht="18.75" customHeight="1">
      <c r="A52" s="258"/>
      <c r="B52" s="259"/>
      <c r="C52" s="11" t="s">
        <v>165</v>
      </c>
      <c r="D52" s="259"/>
      <c r="E52" s="259"/>
      <c r="F52" s="260"/>
      <c r="G52" s="262"/>
      <c r="H52" s="259"/>
      <c r="I52" s="11"/>
      <c r="J52" s="11"/>
      <c r="K52" s="11"/>
      <c r="L52" s="267"/>
    </row>
    <row r="53" spans="1:12" ht="37.5" customHeight="1">
      <c r="A53" s="40">
        <v>15</v>
      </c>
      <c r="B53" s="25" t="s">
        <v>97</v>
      </c>
      <c r="C53" s="2" t="s">
        <v>166</v>
      </c>
      <c r="D53" s="2">
        <v>315</v>
      </c>
      <c r="E53" s="2" t="s">
        <v>98</v>
      </c>
      <c r="F53" s="20">
        <v>46810</v>
      </c>
      <c r="G53" s="20">
        <f>F53*117/100</f>
        <v>54767.7</v>
      </c>
      <c r="H53" s="222" t="s">
        <v>106</v>
      </c>
      <c r="I53" s="222"/>
      <c r="J53" s="222"/>
      <c r="K53" s="222"/>
      <c r="L53" s="38"/>
    </row>
    <row r="54" spans="1:12" ht="27.75" customHeight="1">
      <c r="A54" s="75"/>
      <c r="B54" s="76" t="s">
        <v>115</v>
      </c>
      <c r="C54" s="66"/>
      <c r="D54" s="66"/>
      <c r="E54" s="66"/>
      <c r="F54" s="67">
        <f>SUM(F28:F53)</f>
        <v>77850</v>
      </c>
      <c r="G54" s="67">
        <f>SUM(G28:G53)</f>
        <v>91084.83</v>
      </c>
      <c r="H54" s="66"/>
      <c r="I54" s="66"/>
      <c r="J54" s="66"/>
      <c r="K54" s="66"/>
      <c r="L54" s="68"/>
    </row>
    <row r="55" spans="1:12" ht="18.75" customHeight="1">
      <c r="A55" s="41"/>
      <c r="B55" s="14" t="s">
        <v>209</v>
      </c>
      <c r="C55" s="16"/>
      <c r="D55" s="16"/>
      <c r="E55" s="16"/>
      <c r="F55" s="16"/>
      <c r="G55" s="16"/>
      <c r="H55" s="16"/>
      <c r="I55" s="17"/>
      <c r="J55" s="16"/>
      <c r="K55" s="16"/>
      <c r="L55" s="37"/>
    </row>
    <row r="56" spans="1:12" ht="25.5">
      <c r="A56" s="40">
        <v>1</v>
      </c>
      <c r="B56" s="4" t="s">
        <v>238</v>
      </c>
      <c r="C56" s="2" t="s">
        <v>160</v>
      </c>
      <c r="D56" s="10">
        <v>312</v>
      </c>
      <c r="E56" s="21"/>
      <c r="F56" s="10">
        <v>1000</v>
      </c>
      <c r="G56" s="48">
        <f>F56*117/100</f>
        <v>1170</v>
      </c>
      <c r="H56" s="2" t="s">
        <v>214</v>
      </c>
      <c r="I56" s="2"/>
      <c r="J56" s="2"/>
      <c r="K56" s="2" t="s">
        <v>232</v>
      </c>
      <c r="L56" s="38" t="s">
        <v>237</v>
      </c>
    </row>
    <row r="57" spans="1:12" ht="24.75" customHeight="1">
      <c r="A57" s="40">
        <v>2</v>
      </c>
      <c r="B57" s="4" t="s">
        <v>239</v>
      </c>
      <c r="C57" s="2" t="s">
        <v>172</v>
      </c>
      <c r="D57" s="10">
        <v>312</v>
      </c>
      <c r="E57" s="21"/>
      <c r="F57" s="10">
        <v>1300</v>
      </c>
      <c r="G57" s="48">
        <f>F57*117/100</f>
        <v>1521</v>
      </c>
      <c r="H57" s="2" t="s">
        <v>214</v>
      </c>
      <c r="I57" s="2"/>
      <c r="J57" s="2"/>
      <c r="K57" s="2" t="s">
        <v>232</v>
      </c>
      <c r="L57" s="38" t="s">
        <v>237</v>
      </c>
    </row>
    <row r="58" spans="1:12" ht="34.5" customHeight="1">
      <c r="A58" s="77">
        <v>3</v>
      </c>
      <c r="B58" s="78" t="s">
        <v>102</v>
      </c>
      <c r="C58" s="78" t="s">
        <v>183</v>
      </c>
      <c r="D58" s="78">
        <v>317</v>
      </c>
      <c r="E58" s="78" t="s">
        <v>103</v>
      </c>
      <c r="F58" s="79">
        <v>10000</v>
      </c>
      <c r="G58" s="79">
        <f>F58*117/100</f>
        <v>11700</v>
      </c>
      <c r="H58" s="78" t="s">
        <v>116</v>
      </c>
      <c r="I58" s="78"/>
      <c r="J58" s="78"/>
      <c r="K58" s="78"/>
      <c r="L58" s="80"/>
    </row>
    <row r="59" spans="1:12" ht="22.5" customHeight="1" thickBot="1">
      <c r="A59" s="81"/>
      <c r="B59" s="76" t="s">
        <v>117</v>
      </c>
      <c r="C59" s="82"/>
      <c r="D59" s="82"/>
      <c r="E59" s="82"/>
      <c r="F59" s="84">
        <f>SUM(F56:F58)</f>
        <v>12300</v>
      </c>
      <c r="G59" s="84">
        <f>SUM(G56:G58)</f>
        <v>14391</v>
      </c>
      <c r="H59" s="82"/>
      <c r="I59" s="83"/>
      <c r="J59" s="82"/>
      <c r="K59" s="82"/>
      <c r="L59" s="82"/>
    </row>
    <row r="60" spans="1:12" ht="48" customHeight="1">
      <c r="A60" s="33"/>
      <c r="B60" s="34"/>
      <c r="C60" s="53"/>
      <c r="D60" s="53"/>
      <c r="E60" s="53"/>
      <c r="F60" s="53" t="s">
        <v>189</v>
      </c>
      <c r="G60" s="53" t="s">
        <v>190</v>
      </c>
      <c r="H60" s="53"/>
      <c r="I60" s="53"/>
      <c r="J60" s="53"/>
      <c r="K60" s="53"/>
      <c r="L60" s="54"/>
    </row>
    <row r="61" spans="1:12" ht="25.5" customHeight="1">
      <c r="A61" s="70"/>
      <c r="B61" s="70" t="s">
        <v>118</v>
      </c>
      <c r="C61" s="85"/>
      <c r="D61" s="85"/>
      <c r="E61" s="71"/>
      <c r="F61" s="6">
        <f>F26+F54+F59</f>
        <v>110712</v>
      </c>
      <c r="G61" s="6">
        <f>G26+G54+G59</f>
        <v>129532.83</v>
      </c>
      <c r="H61" s="71"/>
      <c r="I61" s="72"/>
      <c r="J61" s="71"/>
      <c r="K61" s="71"/>
      <c r="L61" s="71"/>
    </row>
  </sheetData>
  <sheetProtection/>
  <mergeCells count="77">
    <mergeCell ref="H7:H11"/>
    <mergeCell ref="I7:I11"/>
    <mergeCell ref="A7:A11"/>
    <mergeCell ref="B7:B11"/>
    <mergeCell ref="D7:D11"/>
    <mergeCell ref="E7:E11"/>
    <mergeCell ref="F7:F11"/>
    <mergeCell ref="G7:G11"/>
    <mergeCell ref="J7:J11"/>
    <mergeCell ref="K7:K11"/>
    <mergeCell ref="L7:L11"/>
    <mergeCell ref="A12:A15"/>
    <mergeCell ref="B12:B15"/>
    <mergeCell ref="D12:D15"/>
    <mergeCell ref="E12:E15"/>
    <mergeCell ref="F12:F15"/>
    <mergeCell ref="G12:G15"/>
    <mergeCell ref="H12:H15"/>
    <mergeCell ref="I12:I15"/>
    <mergeCell ref="J12:J15"/>
    <mergeCell ref="K12:K15"/>
    <mergeCell ref="L12:L15"/>
    <mergeCell ref="A33:A36"/>
    <mergeCell ref="B33:B36"/>
    <mergeCell ref="E33:E36"/>
    <mergeCell ref="F33:F36"/>
    <mergeCell ref="G33:G36"/>
    <mergeCell ref="H33:H36"/>
    <mergeCell ref="I33:I36"/>
    <mergeCell ref="J33:J36"/>
    <mergeCell ref="K33:K36"/>
    <mergeCell ref="A39:A41"/>
    <mergeCell ref="B39:B41"/>
    <mergeCell ref="D39:D41"/>
    <mergeCell ref="E39:E41"/>
    <mergeCell ref="F39:F41"/>
    <mergeCell ref="G39:G41"/>
    <mergeCell ref="H39:H41"/>
    <mergeCell ref="I39:I41"/>
    <mergeCell ref="J39:J41"/>
    <mergeCell ref="K39:K41"/>
    <mergeCell ref="A42:A44"/>
    <mergeCell ref="B42:B44"/>
    <mergeCell ref="D42:D44"/>
    <mergeCell ref="E42:E44"/>
    <mergeCell ref="F42:F44"/>
    <mergeCell ref="G42:G44"/>
    <mergeCell ref="H42:H44"/>
    <mergeCell ref="I42:I44"/>
    <mergeCell ref="J42:J44"/>
    <mergeCell ref="K42:K44"/>
    <mergeCell ref="A46:A48"/>
    <mergeCell ref="B46:B48"/>
    <mergeCell ref="D46:D48"/>
    <mergeCell ref="E46:E48"/>
    <mergeCell ref="F46:F48"/>
    <mergeCell ref="G46:G48"/>
    <mergeCell ref="I46:I48"/>
    <mergeCell ref="K46:K48"/>
    <mergeCell ref="H51:H52"/>
    <mergeCell ref="L46:L48"/>
    <mergeCell ref="A49:A50"/>
    <mergeCell ref="B49:B50"/>
    <mergeCell ref="D49:D50"/>
    <mergeCell ref="H49:K50"/>
    <mergeCell ref="L49:L50"/>
    <mergeCell ref="L51:L52"/>
    <mergeCell ref="H53:K53"/>
    <mergeCell ref="A1:L1"/>
    <mergeCell ref="A51:A52"/>
    <mergeCell ref="B51:B52"/>
    <mergeCell ref="D51:D52"/>
    <mergeCell ref="E51:E52"/>
    <mergeCell ref="F51:F52"/>
    <mergeCell ref="G51:G52"/>
    <mergeCell ref="H46:H48"/>
    <mergeCell ref="J46:J48"/>
  </mergeCells>
  <printOptions horizontalCentered="1"/>
  <pageMargins left="0.2362204724409449" right="0.1968503937007874" top="0.4724409448818898" bottom="0.6692913385826772" header="0.1968503937007874" footer="0.275590551181102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9" sqref="H19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5" sqref="F15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Lucar</dc:creator>
  <cp:keywords/>
  <dc:description/>
  <cp:lastModifiedBy>EC</cp:lastModifiedBy>
  <cp:lastPrinted>2018-12-11T09:39:01Z</cp:lastPrinted>
  <dcterms:created xsi:type="dcterms:W3CDTF">1996-10-14T23:33:28Z</dcterms:created>
  <dcterms:modified xsi:type="dcterms:W3CDTF">2019-04-03T10:18:02Z</dcterms:modified>
  <cp:category/>
  <cp:version/>
  <cp:contentType/>
  <cp:contentStatus/>
</cp:coreProperties>
</file>